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lhallewas\Downloads\"/>
    </mc:Choice>
  </mc:AlternateContent>
  <xr:revisionPtr revIDLastSave="0" documentId="13_ncr:1_{93B2F50A-6888-4907-B5A4-24EB3B224178}" xr6:coauthVersionLast="47" xr6:coauthVersionMax="47" xr10:uidLastSave="{00000000-0000-0000-0000-000000000000}"/>
  <workbookProtection workbookAlgorithmName="SHA-512" workbookHashValue="09iAzqcVNO6LrUKlgGxm0f4u9BXbVcqX9L84VQxhKCO93wHQzGMd4zZhAZ3JOWduDdb4SPL8ddDTViIU/AgH6Q==" workbookSaltValue="BPX7woUUIRuge7jrQYVTkA==" workbookSpinCount="100000" lockStructure="1"/>
  <bookViews>
    <workbookView xWindow="-120" yWindow="-120" windowWidth="29040" windowHeight="17520" tabRatio="738" xr2:uid="{27CB7902-2245-4AE8-BDE0-62C9A4C2E5BB}"/>
  </bookViews>
  <sheets>
    <sheet name="Menu" sheetId="27" r:id="rId1"/>
    <sheet name="Instructie" sheetId="16" r:id="rId2"/>
    <sheet name="1.Budget Onderzoeksproject GMS" sheetId="23" r:id="rId3"/>
    <sheet name="NFU Salarisschalen" sheetId="15" state="hidden" r:id="rId4"/>
    <sheet name="1.Budget Ander Project (detail)" sheetId="22" r:id="rId5"/>
    <sheet name="2.Budget Ander Project (GMS)" sheetId="14" r:id="rId6"/>
    <sheet name="Instruction" sheetId="25" r:id="rId7"/>
    <sheet name="KWF Tarievenbeleid" sheetId="19" state="hidden" r:id="rId8"/>
    <sheet name="1.Budget Research Project GMS" sheetId="26" r:id="rId9"/>
  </sheets>
  <definedNames>
    <definedName name="_xlnm._FilterDatabase" localSheetId="7" hidden="1">'KWF Tarievenbeleid'!$A$1:$J$109</definedName>
    <definedName name="_xlnm._FilterDatabase" localSheetId="3" hidden="1">'NFU Salarisschalen'!$A$1:$K$1</definedName>
    <definedName name="_xlnm.Print_Area" localSheetId="4">'1.Budget Ander Project (detail)'!$B$1:$K$135</definedName>
    <definedName name="_xlnm.Print_Area" localSheetId="2">'1.Budget Onderzoeksproject GMS'!$B$1:$K$74</definedName>
    <definedName name="_xlnm.Print_Area" localSheetId="8">'1.Budget Research Project GMS'!$B$1:$K$74</definedName>
    <definedName name="_xlnm.Print_Area" localSheetId="5">'2.Budget Ander Project (GMS)'!$B$1:$K$69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3" l="1"/>
  <c r="D25" i="23"/>
  <c r="E25" i="23"/>
  <c r="F25" i="23"/>
  <c r="G25" i="23"/>
  <c r="H25" i="23"/>
  <c r="I25" i="23"/>
  <c r="J25" i="23"/>
  <c r="C26" i="23"/>
  <c r="D26" i="23"/>
  <c r="E26" i="23"/>
  <c r="F26" i="23"/>
  <c r="G26" i="23"/>
  <c r="H26" i="23"/>
  <c r="I26" i="23"/>
  <c r="J26" i="23"/>
  <c r="C27" i="23"/>
  <c r="D27" i="23"/>
  <c r="E27" i="23"/>
  <c r="F27" i="23"/>
  <c r="G27" i="23"/>
  <c r="H27" i="23"/>
  <c r="I27" i="23"/>
  <c r="J27" i="23"/>
  <c r="C28" i="23"/>
  <c r="D28" i="23"/>
  <c r="E28" i="23"/>
  <c r="F28" i="23"/>
  <c r="G28" i="23"/>
  <c r="H28" i="23"/>
  <c r="I28" i="23"/>
  <c r="J28" i="23"/>
  <c r="C29" i="23"/>
  <c r="D29" i="23"/>
  <c r="D30" i="23" s="1"/>
  <c r="E29" i="23"/>
  <c r="F29" i="23"/>
  <c r="G29" i="23"/>
  <c r="H29" i="23"/>
  <c r="I29" i="23"/>
  <c r="J29" i="23"/>
  <c r="D24" i="23"/>
  <c r="E24" i="23"/>
  <c r="F24" i="23"/>
  <c r="G24" i="23"/>
  <c r="H24" i="23"/>
  <c r="I24" i="23"/>
  <c r="J24" i="23"/>
  <c r="C24" i="23"/>
  <c r="F30" i="23" l="1"/>
  <c r="E30" i="23"/>
  <c r="I30" i="23"/>
  <c r="H30" i="23"/>
  <c r="G30" i="23"/>
  <c r="C30" i="23"/>
  <c r="J30" i="23"/>
  <c r="C73" i="14" l="1"/>
  <c r="K64" i="26"/>
  <c r="C79" i="26" s="1"/>
  <c r="K62" i="26"/>
  <c r="C78" i="26" s="1"/>
  <c r="J57" i="26"/>
  <c r="I57" i="26"/>
  <c r="H57" i="26"/>
  <c r="G57" i="26"/>
  <c r="F57" i="26"/>
  <c r="E57" i="26"/>
  <c r="D57" i="26"/>
  <c r="C57" i="26"/>
  <c r="K56" i="26"/>
  <c r="K55" i="26"/>
  <c r="K54" i="26"/>
  <c r="K53" i="26"/>
  <c r="K52" i="26"/>
  <c r="K51" i="26"/>
  <c r="K50" i="26"/>
  <c r="K49" i="26"/>
  <c r="K48" i="26"/>
  <c r="K47" i="26"/>
  <c r="K46" i="26"/>
  <c r="K45" i="26"/>
  <c r="K44" i="26"/>
  <c r="J41" i="26"/>
  <c r="I41" i="26"/>
  <c r="H41" i="26"/>
  <c r="G41" i="26"/>
  <c r="F41" i="26"/>
  <c r="E41" i="26"/>
  <c r="D41" i="26"/>
  <c r="C41" i="26"/>
  <c r="K40" i="26"/>
  <c r="K39" i="26"/>
  <c r="K38" i="26"/>
  <c r="K37" i="26"/>
  <c r="K36" i="26"/>
  <c r="K35" i="26"/>
  <c r="J32" i="26"/>
  <c r="I32" i="26"/>
  <c r="H32" i="26"/>
  <c r="G32" i="26"/>
  <c r="F32" i="26"/>
  <c r="E32" i="26"/>
  <c r="D32" i="26"/>
  <c r="C32" i="26"/>
  <c r="J29" i="26"/>
  <c r="I29" i="26"/>
  <c r="H29" i="26"/>
  <c r="G29" i="26"/>
  <c r="F29" i="26"/>
  <c r="E29" i="26"/>
  <c r="D29" i="26"/>
  <c r="C29" i="26"/>
  <c r="J28" i="26"/>
  <c r="I28" i="26"/>
  <c r="H28" i="26"/>
  <c r="G28" i="26"/>
  <c r="F28" i="26"/>
  <c r="E28" i="26"/>
  <c r="D28" i="26"/>
  <c r="C28" i="26"/>
  <c r="J27" i="26"/>
  <c r="I27" i="26"/>
  <c r="H27" i="26"/>
  <c r="G27" i="26"/>
  <c r="F27" i="26"/>
  <c r="E27" i="26"/>
  <c r="D27" i="26"/>
  <c r="C27" i="26"/>
  <c r="J26" i="26"/>
  <c r="I26" i="26"/>
  <c r="H26" i="26"/>
  <c r="G26" i="26"/>
  <c r="F26" i="26"/>
  <c r="E26" i="26"/>
  <c r="D26" i="26"/>
  <c r="C26" i="26"/>
  <c r="J25" i="26"/>
  <c r="I25" i="26"/>
  <c r="H25" i="26"/>
  <c r="G25" i="26"/>
  <c r="F25" i="26"/>
  <c r="E25" i="26"/>
  <c r="D25" i="26"/>
  <c r="C25" i="26"/>
  <c r="J24" i="26"/>
  <c r="I24" i="26"/>
  <c r="H24" i="26"/>
  <c r="G24" i="26"/>
  <c r="F24" i="26"/>
  <c r="E24" i="26"/>
  <c r="D24" i="26"/>
  <c r="C24" i="26"/>
  <c r="J21" i="26"/>
  <c r="J30" i="26" s="1"/>
  <c r="J68" i="26" s="1"/>
  <c r="I21" i="26"/>
  <c r="I30" i="26" s="1"/>
  <c r="I68" i="26" s="1"/>
  <c r="H21" i="26"/>
  <c r="H30" i="26" s="1"/>
  <c r="H68" i="26" s="1"/>
  <c r="G21" i="26"/>
  <c r="G30" i="26" s="1"/>
  <c r="G68" i="26" s="1"/>
  <c r="F21" i="26"/>
  <c r="F30" i="26" s="1"/>
  <c r="F68" i="26" s="1"/>
  <c r="E21" i="26"/>
  <c r="E30" i="26" s="1"/>
  <c r="E68" i="26" s="1"/>
  <c r="D21" i="26"/>
  <c r="D30" i="26" s="1"/>
  <c r="C21" i="26"/>
  <c r="C30" i="26" s="1"/>
  <c r="K20" i="26"/>
  <c r="K19" i="26"/>
  <c r="K18" i="26"/>
  <c r="K17" i="26"/>
  <c r="K16" i="26"/>
  <c r="K15" i="26"/>
  <c r="K21" i="26" l="1"/>
  <c r="K41" i="26"/>
  <c r="C76" i="26" s="1"/>
  <c r="K24" i="26"/>
  <c r="K26" i="26"/>
  <c r="K32" i="26"/>
  <c r="C75" i="26" s="1"/>
  <c r="K27" i="26"/>
  <c r="K25" i="26"/>
  <c r="K57" i="26"/>
  <c r="C77" i="26" s="1"/>
  <c r="K28" i="26"/>
  <c r="K29" i="26"/>
  <c r="D68" i="26"/>
  <c r="C68" i="26"/>
  <c r="K30" i="26" l="1"/>
  <c r="C74" i="26" s="1"/>
  <c r="C80" i="26" s="1"/>
  <c r="C8" i="14"/>
  <c r="K68" i="26" l="1"/>
  <c r="C81" i="26" s="1"/>
  <c r="C32" i="23"/>
  <c r="J32" i="23"/>
  <c r="I32" i="23"/>
  <c r="H32" i="23"/>
  <c r="G32" i="23"/>
  <c r="F32" i="23"/>
  <c r="E32" i="23"/>
  <c r="D32" i="23"/>
  <c r="K64" i="23"/>
  <c r="C79" i="23" s="1"/>
  <c r="K32" i="23" l="1"/>
  <c r="C75" i="23" s="1"/>
  <c r="K62" i="23" l="1"/>
  <c r="C78" i="23" s="1"/>
  <c r="J57" i="23"/>
  <c r="I57" i="23"/>
  <c r="H57" i="23"/>
  <c r="G57" i="23"/>
  <c r="F57" i="23"/>
  <c r="E57" i="23"/>
  <c r="D57" i="23"/>
  <c r="C57" i="23"/>
  <c r="K56" i="23"/>
  <c r="K55" i="23"/>
  <c r="K54" i="23"/>
  <c r="K53" i="23"/>
  <c r="K52" i="23"/>
  <c r="K51" i="23"/>
  <c r="K50" i="23"/>
  <c r="K49" i="23"/>
  <c r="K48" i="23"/>
  <c r="K47" i="23"/>
  <c r="K46" i="23"/>
  <c r="K45" i="23"/>
  <c r="K44" i="23"/>
  <c r="J41" i="23"/>
  <c r="I41" i="23"/>
  <c r="H41" i="23"/>
  <c r="G41" i="23"/>
  <c r="F41" i="23"/>
  <c r="E41" i="23"/>
  <c r="D41" i="23"/>
  <c r="C41" i="23"/>
  <c r="K40" i="23"/>
  <c r="K39" i="23"/>
  <c r="K38" i="23"/>
  <c r="K37" i="23"/>
  <c r="K36" i="23"/>
  <c r="K35" i="23"/>
  <c r="J21" i="23"/>
  <c r="I21" i="23"/>
  <c r="H21" i="23"/>
  <c r="G21" i="23"/>
  <c r="F21" i="23"/>
  <c r="E21" i="23"/>
  <c r="D21" i="23"/>
  <c r="C21" i="23"/>
  <c r="K20" i="23"/>
  <c r="K19" i="23"/>
  <c r="K18" i="23"/>
  <c r="K17" i="23"/>
  <c r="K16" i="23"/>
  <c r="K15" i="23"/>
  <c r="K21" i="23" l="1"/>
  <c r="K57" i="23"/>
  <c r="C77" i="23" s="1"/>
  <c r="K41" i="23"/>
  <c r="C76" i="23" s="1"/>
  <c r="I68" i="23" l="1"/>
  <c r="K29" i="23"/>
  <c r="G68" i="23"/>
  <c r="J68" i="23"/>
  <c r="H68" i="23"/>
  <c r="K26" i="23"/>
  <c r="E68" i="23"/>
  <c r="F68" i="23"/>
  <c r="K25" i="23"/>
  <c r="D68" i="23"/>
  <c r="K27" i="23"/>
  <c r="K28" i="23"/>
  <c r="C68" i="23"/>
  <c r="K24" i="23"/>
  <c r="K30" i="23" l="1"/>
  <c r="K68" i="23" s="1"/>
  <c r="C74" i="23" l="1"/>
  <c r="C80" i="23" s="1"/>
  <c r="C81" i="23" l="1"/>
  <c r="B68" i="22"/>
  <c r="B67" i="22"/>
  <c r="J67" i="22" s="1"/>
  <c r="B66" i="22"/>
  <c r="C66" i="22" s="1"/>
  <c r="B65" i="22"/>
  <c r="I65" i="22" s="1"/>
  <c r="B64" i="22"/>
  <c r="C64" i="22" s="1"/>
  <c r="B63" i="22"/>
  <c r="B62" i="22"/>
  <c r="C62" i="22" s="1"/>
  <c r="B61" i="22"/>
  <c r="B60" i="22"/>
  <c r="C60" i="22" s="1"/>
  <c r="B59" i="22"/>
  <c r="H59" i="22" s="1"/>
  <c r="B58" i="22"/>
  <c r="C58" i="22" s="1"/>
  <c r="B57" i="22"/>
  <c r="H57" i="22" s="1"/>
  <c r="B56" i="22"/>
  <c r="D56" i="22" s="1"/>
  <c r="B55" i="22"/>
  <c r="J55" i="22" s="1"/>
  <c r="B54" i="22"/>
  <c r="D54" i="22" s="1"/>
  <c r="B53" i="22"/>
  <c r="J53" i="22" s="1"/>
  <c r="B52" i="22"/>
  <c r="H52" i="22" s="1"/>
  <c r="B51" i="22"/>
  <c r="I51" i="22" s="1"/>
  <c r="B50" i="22"/>
  <c r="I50" i="22" s="1"/>
  <c r="B49" i="22"/>
  <c r="J49" i="22" s="1"/>
  <c r="B48" i="22"/>
  <c r="I48" i="22" s="1"/>
  <c r="B47" i="22"/>
  <c r="B46" i="22"/>
  <c r="I46" i="22" s="1"/>
  <c r="B45" i="22"/>
  <c r="F45" i="22" s="1"/>
  <c r="J68" i="22"/>
  <c r="I68" i="22"/>
  <c r="H68" i="22"/>
  <c r="G68" i="22"/>
  <c r="F68" i="22"/>
  <c r="E68" i="22"/>
  <c r="D68" i="22"/>
  <c r="C68" i="22"/>
  <c r="I67" i="22"/>
  <c r="H67" i="22"/>
  <c r="G67" i="22"/>
  <c r="F67" i="22"/>
  <c r="I66" i="22"/>
  <c r="H66" i="22"/>
  <c r="G66" i="22"/>
  <c r="F66" i="22"/>
  <c r="E66" i="22"/>
  <c r="D66" i="22"/>
  <c r="G65" i="22"/>
  <c r="F65" i="22"/>
  <c r="F64" i="22"/>
  <c r="E64" i="22"/>
  <c r="D64" i="22"/>
  <c r="J63" i="22"/>
  <c r="I63" i="22"/>
  <c r="H63" i="22"/>
  <c r="G63" i="22"/>
  <c r="F63" i="22"/>
  <c r="E63" i="22"/>
  <c r="D63" i="22"/>
  <c r="C63" i="22"/>
  <c r="J62" i="22"/>
  <c r="I62" i="22"/>
  <c r="H62" i="22"/>
  <c r="G62" i="22"/>
  <c r="F62" i="22"/>
  <c r="E62" i="22"/>
  <c r="D62" i="22"/>
  <c r="J61" i="22"/>
  <c r="I61" i="22"/>
  <c r="H61" i="22"/>
  <c r="G61" i="22"/>
  <c r="F61" i="22"/>
  <c r="E61" i="22"/>
  <c r="D61" i="22"/>
  <c r="C61" i="22"/>
  <c r="J60" i="22"/>
  <c r="I60" i="22"/>
  <c r="H60" i="22"/>
  <c r="G60" i="22"/>
  <c r="F60" i="22"/>
  <c r="E60" i="22"/>
  <c r="D60" i="22"/>
  <c r="G59" i="22"/>
  <c r="F59" i="22"/>
  <c r="H58" i="22"/>
  <c r="G58" i="22"/>
  <c r="F58" i="22"/>
  <c r="E58" i="22"/>
  <c r="D58" i="22"/>
  <c r="F57" i="22"/>
  <c r="J51" i="22"/>
  <c r="H51" i="22"/>
  <c r="G51" i="22"/>
  <c r="F51" i="22"/>
  <c r="E51" i="22"/>
  <c r="D51" i="22"/>
  <c r="C51" i="22"/>
  <c r="J50" i="22"/>
  <c r="F50" i="22"/>
  <c r="E50" i="22"/>
  <c r="D50" i="22"/>
  <c r="F49" i="22"/>
  <c r="E49" i="22"/>
  <c r="D49" i="22"/>
  <c r="C49" i="22"/>
  <c r="J48" i="22"/>
  <c r="D48" i="22"/>
  <c r="J47" i="22"/>
  <c r="I47" i="22"/>
  <c r="H47" i="22"/>
  <c r="G47" i="22"/>
  <c r="F47" i="22"/>
  <c r="E47" i="22"/>
  <c r="D47" i="22"/>
  <c r="C47" i="22"/>
  <c r="J46" i="22"/>
  <c r="G46" i="22"/>
  <c r="F46" i="22"/>
  <c r="E46" i="22"/>
  <c r="D46" i="22"/>
  <c r="I45" i="22"/>
  <c r="H45" i="22"/>
  <c r="G45" i="22"/>
  <c r="K86" i="22"/>
  <c r="K85" i="22"/>
  <c r="K84" i="22"/>
  <c r="K83" i="22"/>
  <c r="K82" i="22"/>
  <c r="K81" i="22"/>
  <c r="K80" i="22"/>
  <c r="K36" i="22"/>
  <c r="K35" i="22"/>
  <c r="K34" i="22"/>
  <c r="K33" i="22"/>
  <c r="K32" i="22"/>
  <c r="K31" i="22"/>
  <c r="K30" i="22"/>
  <c r="K29" i="22"/>
  <c r="K28" i="22"/>
  <c r="K27" i="22"/>
  <c r="F74" i="14"/>
  <c r="E74" i="14"/>
  <c r="D74" i="14"/>
  <c r="C74" i="14"/>
  <c r="F73" i="14"/>
  <c r="E73" i="14"/>
  <c r="D73" i="14"/>
  <c r="F72" i="14"/>
  <c r="E72" i="14"/>
  <c r="D72" i="14"/>
  <c r="C72" i="14"/>
  <c r="D52" i="22" l="1"/>
  <c r="C52" i="22"/>
  <c r="I52" i="22"/>
  <c r="J52" i="22"/>
  <c r="E52" i="22"/>
  <c r="G52" i="22"/>
  <c r="F52" i="22"/>
  <c r="E56" i="22"/>
  <c r="G64" i="22"/>
  <c r="I58" i="22"/>
  <c r="H49" i="22"/>
  <c r="J64" i="22"/>
  <c r="J66" i="22"/>
  <c r="K66" i="22" s="1"/>
  <c r="I49" i="22"/>
  <c r="C57" i="22"/>
  <c r="C59" i="22"/>
  <c r="K61" i="22"/>
  <c r="K63" i="22"/>
  <c r="C65" i="22"/>
  <c r="C67" i="22"/>
  <c r="E54" i="22"/>
  <c r="F54" i="22"/>
  <c r="G49" i="22"/>
  <c r="G56" i="22"/>
  <c r="I64" i="22"/>
  <c r="F56" i="22"/>
  <c r="H64" i="22"/>
  <c r="H56" i="22"/>
  <c r="J58" i="22"/>
  <c r="K58" i="22" s="1"/>
  <c r="D57" i="22"/>
  <c r="D59" i="22"/>
  <c r="D65" i="22"/>
  <c r="D67" i="22"/>
  <c r="C46" i="22"/>
  <c r="C48" i="22"/>
  <c r="C50" i="22"/>
  <c r="E57" i="22"/>
  <c r="E59" i="22"/>
  <c r="E65" i="22"/>
  <c r="E67" i="22"/>
  <c r="K62" i="22"/>
  <c r="I57" i="22"/>
  <c r="I59" i="22"/>
  <c r="H46" i="22"/>
  <c r="H48" i="22"/>
  <c r="H50" i="22"/>
  <c r="J57" i="22"/>
  <c r="J59" i="22"/>
  <c r="J65" i="22"/>
  <c r="E48" i="22"/>
  <c r="G57" i="22"/>
  <c r="F48" i="22"/>
  <c r="H65" i="22"/>
  <c r="G48" i="22"/>
  <c r="G50" i="22"/>
  <c r="K68" i="22"/>
  <c r="J45" i="22"/>
  <c r="C45" i="22"/>
  <c r="D45" i="22"/>
  <c r="E45" i="22"/>
  <c r="J54" i="22"/>
  <c r="D55" i="22"/>
  <c r="H54" i="22"/>
  <c r="D53" i="22"/>
  <c r="K47" i="22"/>
  <c r="E53" i="22"/>
  <c r="E55" i="22"/>
  <c r="J56" i="22"/>
  <c r="C55" i="22"/>
  <c r="G54" i="22"/>
  <c r="I54" i="22"/>
  <c r="I56" i="22"/>
  <c r="K51" i="22"/>
  <c r="F53" i="22"/>
  <c r="F55" i="22"/>
  <c r="G53" i="22"/>
  <c r="G55" i="22"/>
  <c r="H53" i="22"/>
  <c r="H55" i="22"/>
  <c r="K49" i="22"/>
  <c r="C53" i="22"/>
  <c r="I53" i="22"/>
  <c r="I55" i="22"/>
  <c r="C54" i="22"/>
  <c r="C56" i="22"/>
  <c r="K60" i="22"/>
  <c r="K120" i="22"/>
  <c r="K64" i="22" l="1"/>
  <c r="K59" i="22"/>
  <c r="K65" i="22"/>
  <c r="K57" i="22"/>
  <c r="K50" i="22"/>
  <c r="K67" i="22"/>
  <c r="K48" i="22"/>
  <c r="K46" i="22"/>
  <c r="K52" i="22"/>
  <c r="K56" i="22"/>
  <c r="K45" i="22"/>
  <c r="K53" i="22"/>
  <c r="K55" i="22"/>
  <c r="K54" i="22"/>
  <c r="J20" i="14" l="1"/>
  <c r="I20" i="14"/>
  <c r="H20" i="14"/>
  <c r="G20" i="14"/>
  <c r="F20" i="14"/>
  <c r="E20" i="14"/>
  <c r="D20" i="14"/>
  <c r="C20" i="14"/>
  <c r="J19" i="14"/>
  <c r="I19" i="14"/>
  <c r="H19" i="14"/>
  <c r="G19" i="14"/>
  <c r="F19" i="14"/>
  <c r="E19" i="14"/>
  <c r="D19" i="14"/>
  <c r="C19" i="14"/>
  <c r="J18" i="14"/>
  <c r="I18" i="14"/>
  <c r="H18" i="14"/>
  <c r="G18" i="14"/>
  <c r="F18" i="14"/>
  <c r="E18" i="14"/>
  <c r="D18" i="14"/>
  <c r="C18" i="14"/>
  <c r="J17" i="14"/>
  <c r="I17" i="14"/>
  <c r="H17" i="14"/>
  <c r="G17" i="14"/>
  <c r="F17" i="14"/>
  <c r="E17" i="14"/>
  <c r="D17" i="14"/>
  <c r="C17" i="14"/>
  <c r="J16" i="14"/>
  <c r="I16" i="14"/>
  <c r="H16" i="14"/>
  <c r="G16" i="14"/>
  <c r="F16" i="14"/>
  <c r="E16" i="14"/>
  <c r="D16" i="14"/>
  <c r="C16" i="14"/>
  <c r="J15" i="14"/>
  <c r="I15" i="14"/>
  <c r="H15" i="14"/>
  <c r="G15" i="14"/>
  <c r="F15" i="14"/>
  <c r="E15" i="14"/>
  <c r="D15" i="14"/>
  <c r="C15" i="14"/>
  <c r="K20" i="14" l="1"/>
  <c r="K18" i="14"/>
  <c r="K16" i="14"/>
  <c r="K17" i="14"/>
  <c r="K19" i="14"/>
  <c r="K15" i="14"/>
  <c r="C9" i="14" l="1"/>
  <c r="C7" i="14"/>
  <c r="C6" i="14"/>
  <c r="B42" i="14" l="1"/>
  <c r="B43" i="14"/>
  <c r="B44" i="14"/>
  <c r="B45" i="14"/>
  <c r="B46" i="14"/>
  <c r="B47" i="14"/>
  <c r="B48" i="14"/>
  <c r="B49" i="14"/>
  <c r="B50" i="14"/>
  <c r="B51" i="14"/>
  <c r="B52" i="14"/>
  <c r="B53" i="14"/>
  <c r="B41" i="14"/>
  <c r="J126" i="22"/>
  <c r="I126" i="22"/>
  <c r="H126" i="22"/>
  <c r="G126" i="22"/>
  <c r="F126" i="22"/>
  <c r="E126" i="22"/>
  <c r="D126" i="22"/>
  <c r="C126" i="22"/>
  <c r="K125" i="22"/>
  <c r="K124" i="22"/>
  <c r="K123" i="22"/>
  <c r="K122" i="22"/>
  <c r="K121" i="22"/>
  <c r="B44" i="22"/>
  <c r="K26" i="22"/>
  <c r="K25" i="22"/>
  <c r="K24" i="22"/>
  <c r="K23" i="22"/>
  <c r="K22" i="22"/>
  <c r="K21" i="22"/>
  <c r="K20" i="22"/>
  <c r="K19" i="22"/>
  <c r="K18" i="22"/>
  <c r="K58" i="14" l="1"/>
  <c r="K57" i="14"/>
  <c r="J62" i="14"/>
  <c r="J36" i="14"/>
  <c r="I34" i="14"/>
  <c r="I35" i="14"/>
  <c r="J34" i="14"/>
  <c r="I62" i="14"/>
  <c r="I36" i="14"/>
  <c r="H34" i="14"/>
  <c r="H62" i="14"/>
  <c r="H36" i="14"/>
  <c r="G34" i="14"/>
  <c r="I37" i="14"/>
  <c r="G62" i="14"/>
  <c r="G36" i="14"/>
  <c r="F34" i="14"/>
  <c r="G35" i="14"/>
  <c r="F62" i="14"/>
  <c r="F36" i="14"/>
  <c r="E34" i="14"/>
  <c r="G37" i="14"/>
  <c r="E62" i="14"/>
  <c r="E36" i="14"/>
  <c r="D34" i="14"/>
  <c r="J35" i="14"/>
  <c r="H37" i="14"/>
  <c r="C62" i="14"/>
  <c r="D36" i="14"/>
  <c r="C34" i="14"/>
  <c r="C37" i="14"/>
  <c r="D62" i="14"/>
  <c r="C36" i="14"/>
  <c r="C35" i="14"/>
  <c r="J37" i="14"/>
  <c r="H35" i="14"/>
  <c r="F37" i="14"/>
  <c r="F35" i="14"/>
  <c r="E37" i="14"/>
  <c r="E35" i="14"/>
  <c r="D37" i="14"/>
  <c r="D35" i="14"/>
  <c r="C44" i="22"/>
  <c r="J44" i="22"/>
  <c r="H44" i="22"/>
  <c r="I44" i="22"/>
  <c r="G44" i="22"/>
  <c r="F44" i="22"/>
  <c r="E44" i="22"/>
  <c r="D44" i="22"/>
  <c r="K126" i="22"/>
  <c r="C139" i="22" s="1"/>
  <c r="D44" i="14" l="1"/>
  <c r="E52" i="14"/>
  <c r="E50" i="14"/>
  <c r="E48" i="14"/>
  <c r="E46" i="14"/>
  <c r="E43" i="14"/>
  <c r="E41" i="14"/>
  <c r="E53" i="14"/>
  <c r="E51" i="14"/>
  <c r="E49" i="14"/>
  <c r="E47" i="14"/>
  <c r="E45" i="14"/>
  <c r="E42" i="14"/>
  <c r="F52" i="14"/>
  <c r="F50" i="14"/>
  <c r="F48" i="14"/>
  <c r="F46" i="14"/>
  <c r="F43" i="14"/>
  <c r="F41" i="14"/>
  <c r="F53" i="14"/>
  <c r="F51" i="14"/>
  <c r="F49" i="14"/>
  <c r="F47" i="14"/>
  <c r="F45" i="14"/>
  <c r="F42" i="14"/>
  <c r="G52" i="14"/>
  <c r="G50" i="14"/>
  <c r="G48" i="14"/>
  <c r="G46" i="14"/>
  <c r="G43" i="14"/>
  <c r="G41" i="14"/>
  <c r="G53" i="14"/>
  <c r="G51" i="14"/>
  <c r="G49" i="14"/>
  <c r="G47" i="14"/>
  <c r="G45" i="14"/>
  <c r="G42" i="14"/>
  <c r="I52" i="14"/>
  <c r="I50" i="14"/>
  <c r="I48" i="14"/>
  <c r="I46" i="14"/>
  <c r="I43" i="14"/>
  <c r="I41" i="14"/>
  <c r="I53" i="14"/>
  <c r="I51" i="14"/>
  <c r="I49" i="14"/>
  <c r="I47" i="14"/>
  <c r="I45" i="14"/>
  <c r="I42" i="14"/>
  <c r="H52" i="14"/>
  <c r="H50" i="14"/>
  <c r="H48" i="14"/>
  <c r="H46" i="14"/>
  <c r="H43" i="14"/>
  <c r="H41" i="14"/>
  <c r="H53" i="14"/>
  <c r="H51" i="14"/>
  <c r="H49" i="14"/>
  <c r="H47" i="14"/>
  <c r="H45" i="14"/>
  <c r="H42" i="14"/>
  <c r="J52" i="14"/>
  <c r="J50" i="14"/>
  <c r="J48" i="14"/>
  <c r="J46" i="14"/>
  <c r="J43" i="14"/>
  <c r="J41" i="14"/>
  <c r="J53" i="14"/>
  <c r="J51" i="14"/>
  <c r="J49" i="14"/>
  <c r="J47" i="14"/>
  <c r="J45" i="14"/>
  <c r="J42" i="14"/>
  <c r="C52" i="14"/>
  <c r="C50" i="14"/>
  <c r="C48" i="14"/>
  <c r="C46" i="14"/>
  <c r="C43" i="14"/>
  <c r="C41" i="14"/>
  <c r="C53" i="14"/>
  <c r="C51" i="14"/>
  <c r="C49" i="14"/>
  <c r="C47" i="14"/>
  <c r="C45" i="14"/>
  <c r="C42" i="14"/>
  <c r="E44" i="14"/>
  <c r="D52" i="14"/>
  <c r="D50" i="14"/>
  <c r="D48" i="14"/>
  <c r="D46" i="14"/>
  <c r="D43" i="14"/>
  <c r="D41" i="14"/>
  <c r="D53" i="14"/>
  <c r="D51" i="14"/>
  <c r="D49" i="14"/>
  <c r="D47" i="14"/>
  <c r="D45" i="14"/>
  <c r="D42" i="14"/>
  <c r="C44" i="14"/>
  <c r="F44" i="14"/>
  <c r="G44" i="14"/>
  <c r="H44" i="14"/>
  <c r="I44" i="14"/>
  <c r="J44" i="14"/>
  <c r="K87" i="22"/>
  <c r="K79" i="22"/>
  <c r="K78" i="22"/>
  <c r="K77" i="22"/>
  <c r="K76" i="22"/>
  <c r="K75" i="22"/>
  <c r="K74" i="22"/>
  <c r="K88" i="22" l="1"/>
  <c r="K73" i="22"/>
  <c r="J108" i="22"/>
  <c r="I108" i="22"/>
  <c r="H108" i="22"/>
  <c r="G108" i="22"/>
  <c r="F108" i="22"/>
  <c r="E108" i="22"/>
  <c r="D108" i="22"/>
  <c r="C108" i="22"/>
  <c r="K107" i="22"/>
  <c r="K106" i="22"/>
  <c r="K105" i="22"/>
  <c r="K104" i="22"/>
  <c r="K103" i="22"/>
  <c r="K102" i="22"/>
  <c r="K101" i="22"/>
  <c r="K100" i="22"/>
  <c r="K99" i="22"/>
  <c r="K98" i="22"/>
  <c r="K97" i="22"/>
  <c r="K96" i="22"/>
  <c r="K95" i="22"/>
  <c r="J92" i="22"/>
  <c r="I92" i="22"/>
  <c r="H92" i="22"/>
  <c r="G92" i="22"/>
  <c r="F92" i="22"/>
  <c r="E92" i="22"/>
  <c r="D92" i="22"/>
  <c r="C92" i="22"/>
  <c r="K91" i="22"/>
  <c r="K90" i="22"/>
  <c r="K89" i="22"/>
  <c r="K72" i="22"/>
  <c r="J40" i="22"/>
  <c r="I40" i="22"/>
  <c r="H40" i="22"/>
  <c r="G40" i="22"/>
  <c r="F40" i="22"/>
  <c r="E40" i="22"/>
  <c r="D40" i="22"/>
  <c r="C40" i="22"/>
  <c r="K39" i="22"/>
  <c r="K38" i="22"/>
  <c r="K37" i="22"/>
  <c r="K17" i="22"/>
  <c r="K16" i="22"/>
  <c r="K15" i="22"/>
  <c r="K117" i="22" l="1"/>
  <c r="C138" i="22" s="1"/>
  <c r="K40" i="22"/>
  <c r="E69" i="22"/>
  <c r="E129" i="22" s="1"/>
  <c r="K92" i="22"/>
  <c r="C136" i="22" s="1"/>
  <c r="F69" i="22"/>
  <c r="F129" i="22" s="1"/>
  <c r="G69" i="22"/>
  <c r="G129" i="22" s="1"/>
  <c r="I69" i="22"/>
  <c r="I129" i="22" s="1"/>
  <c r="K108" i="22"/>
  <c r="C137" i="22" s="1"/>
  <c r="H69" i="22"/>
  <c r="H129" i="22" s="1"/>
  <c r="D69" i="22"/>
  <c r="D129" i="22" s="1"/>
  <c r="J69" i="22"/>
  <c r="J129" i="22" s="1"/>
  <c r="K44" i="22"/>
  <c r="C69" i="22"/>
  <c r="C129" i="22" s="1"/>
  <c r="K69" i="22" l="1"/>
  <c r="C135" i="22" s="1"/>
  <c r="C140" i="22" s="1"/>
  <c r="K129" i="22" l="1"/>
  <c r="C141" i="22" s="1"/>
  <c r="K62" i="14" l="1"/>
  <c r="L62" i="14" s="1"/>
  <c r="K53" i="14"/>
  <c r="K52" i="14"/>
  <c r="K51" i="14"/>
  <c r="K50" i="14"/>
  <c r="K49" i="14"/>
  <c r="K48" i="14"/>
  <c r="K47" i="14"/>
  <c r="K46" i="14"/>
  <c r="K45" i="14"/>
  <c r="K44" i="14"/>
  <c r="K43" i="14"/>
  <c r="K42" i="14"/>
  <c r="K41" i="14"/>
  <c r="K37" i="14"/>
  <c r="K36" i="14"/>
  <c r="K35" i="14"/>
  <c r="K34" i="14"/>
  <c r="J30" i="14" l="1"/>
  <c r="I30" i="14"/>
  <c r="H30" i="14"/>
  <c r="G30" i="14"/>
  <c r="F30" i="14"/>
  <c r="E30" i="14"/>
  <c r="D30" i="14"/>
  <c r="C30" i="14"/>
  <c r="J29" i="14"/>
  <c r="I29" i="14"/>
  <c r="H29" i="14"/>
  <c r="G29" i="14"/>
  <c r="F29" i="14"/>
  <c r="E29" i="14"/>
  <c r="D29" i="14"/>
  <c r="C29" i="14"/>
  <c r="J28" i="14"/>
  <c r="I28" i="14"/>
  <c r="H28" i="14"/>
  <c r="G28" i="14"/>
  <c r="F28" i="14"/>
  <c r="E28" i="14"/>
  <c r="D28" i="14"/>
  <c r="C28" i="14"/>
  <c r="J27" i="14"/>
  <c r="I27" i="14"/>
  <c r="H27" i="14"/>
  <c r="G27" i="14"/>
  <c r="F27" i="14"/>
  <c r="E27" i="14"/>
  <c r="D27" i="14"/>
  <c r="C27" i="14"/>
  <c r="J26" i="14"/>
  <c r="I26" i="14"/>
  <c r="H26" i="14"/>
  <c r="G26" i="14"/>
  <c r="F26" i="14"/>
  <c r="E26" i="14"/>
  <c r="D26" i="14"/>
  <c r="C26" i="14"/>
  <c r="J25" i="14"/>
  <c r="I25" i="14"/>
  <c r="H25" i="14"/>
  <c r="G25" i="14"/>
  <c r="F25" i="14"/>
  <c r="E25" i="14"/>
  <c r="D25" i="14"/>
  <c r="C25" i="14"/>
  <c r="K25" i="14" l="1"/>
  <c r="K27" i="14"/>
  <c r="K29" i="14"/>
  <c r="K30" i="14"/>
  <c r="K26" i="14"/>
  <c r="K28" i="14"/>
  <c r="H54" i="14"/>
  <c r="G54" i="14"/>
  <c r="H38" i="14"/>
  <c r="G38" i="14"/>
  <c r="H31" i="14"/>
  <c r="G31" i="14"/>
  <c r="H21" i="14"/>
  <c r="G21" i="14"/>
  <c r="J21" i="14"/>
  <c r="I21" i="14"/>
  <c r="F21" i="14"/>
  <c r="E21" i="14"/>
  <c r="D21" i="14"/>
  <c r="C21" i="14"/>
  <c r="J31" i="14"/>
  <c r="I31" i="14"/>
  <c r="F31" i="14"/>
  <c r="E31" i="14"/>
  <c r="D31" i="14"/>
  <c r="C31" i="14"/>
  <c r="H66" i="14" l="1"/>
  <c r="G66" i="14"/>
  <c r="K21" i="14"/>
  <c r="L21" i="14" s="1"/>
  <c r="K31" i="14"/>
  <c r="L31" i="14" s="1"/>
  <c r="J54" i="14" l="1"/>
  <c r="I54" i="14"/>
  <c r="F54" i="14"/>
  <c r="E54" i="14"/>
  <c r="D54" i="14"/>
  <c r="C54" i="14"/>
  <c r="J38" i="14"/>
  <c r="I38" i="14"/>
  <c r="I66" i="14" s="1"/>
  <c r="F38" i="14"/>
  <c r="F66" i="14" s="1"/>
  <c r="E38" i="14"/>
  <c r="D38" i="14"/>
  <c r="C38" i="14"/>
  <c r="J66" i="14" l="1"/>
  <c r="C66" i="14"/>
  <c r="D66" i="14"/>
  <c r="E66" i="14"/>
  <c r="K54" i="14"/>
  <c r="L54" i="14" s="1"/>
  <c r="K59" i="14"/>
  <c r="L59" i="14" s="1"/>
  <c r="K38" i="14"/>
  <c r="L38" i="14" s="1"/>
  <c r="K66" i="14" l="1"/>
  <c r="L6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D1E270AF-AFBF-4DDC-B5B9-D679E8713400}">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B23" authorId="0" shapeId="0" xr:uid="{69FBC954-9DF8-40D8-AF81-AD5B15D65E2A}">
      <text>
        <r>
          <rPr>
            <b/>
            <u/>
            <sz val="10"/>
            <color indexed="81"/>
            <rFont val="Verdana"/>
            <family val="2"/>
          </rPr>
          <t>NL:</t>
        </r>
        <r>
          <rPr>
            <b/>
            <sz val="10"/>
            <color indexed="81"/>
            <rFont val="Verdana"/>
            <family val="2"/>
          </rPr>
          <t xml:space="preserve">
</t>
        </r>
        <r>
          <rPr>
            <sz val="10"/>
            <color indexed="81"/>
            <rFont val="Verdana"/>
            <family val="2"/>
          </rPr>
          <t xml:space="preserve">Deze categorie omvat aanvullende financiële middelen die aan wetenschappelijk personeel worden toegewezen om te worden besteed aan congresbezoek en bijbehorende reis- en verblijfkosten, persoonlijke ontwikkeling, opleiding, drukkosten proefschrift of andere professionele doeleinden die verband houden met het project. Het aanvullend persoonlijk budget is gesteld op € 750,- per jaar, per fte wetenschappelijk personeel gefinancierd door KWF Kankerbestrijding.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This category includes additional financial resources allocated to scientific personnel for conference attendance and associated travel and accommodation costs, personal development, training, printing costs for theses, or other professional purposes related to the project. The additional personal budget is set at € 750 per year per FTE of scientific personnel funded by KWF. These costs may be included as a lump sum, unspecified, in the financial settlement.</t>
        </r>
      </text>
    </comment>
    <comment ref="O35" authorId="0" shapeId="0" xr:uid="{910B36D7-220D-45D0-BEA1-60298038B00C}">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3E42D70F-E13B-476F-8D40-FCEA6AFF8A65}">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65D2A4E4-0891-4BAA-AF12-B86BB92F5882}">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BC8168A-76A7-4B20-A1B9-7EC5772C6D4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4312A3A5-76A5-4C9A-AEBC-23A9AB04205E}">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0103D5A3-FB35-45F5-92C9-D4E244CCFCE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A8E65D68-944E-40F6-9227-28C5B3A3CCE2}">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1ACE677B-2A60-4100-8245-4DD46A0F6FB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DF5C5336-F872-476F-87B6-BC8078926B40}">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87334EB6-A52B-4B33-9C34-C368371F066E}">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97074828-E4B8-433B-8EF7-39C6477F03EF}">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34" authorId="0" shapeId="0" xr:uid="{9E0856E0-2268-42CB-AC32-78E260583D1C}">
      <text>
        <r>
          <rPr>
            <b/>
            <u/>
            <sz val="10"/>
            <color indexed="81"/>
            <rFont val="Verdana"/>
            <family val="2"/>
          </rPr>
          <t xml:space="preserve">NL:
</t>
        </r>
        <r>
          <rPr>
            <sz val="10"/>
            <color indexed="81"/>
            <rFont val="Verdana"/>
            <family val="2"/>
          </rPr>
          <t xml:space="preserve">Deze post kan ook worden ingezet voor interventie- of vragenlijstontwikkeling, marktonderzoek, literatuurstudies en ontwikkel- en drukkosten voor flyers. – alleen van toepassing indien er geen laboratoriummiddelen worden gebruikt op het Project.     
Er mag voor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sz val="10"/>
            <color indexed="81"/>
            <rFont val="Verdana"/>
            <family val="2"/>
          </rPr>
          <t xml:space="preserve">
A maximum of € 6,250 per year (0.5 FTE at € 12,500 per year) may be included in the budget for other 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5" authorId="0" shapeId="0" xr:uid="{1CF890AF-0D06-40C6-B59C-4CCA55D6A23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6" authorId="0" shapeId="0" xr:uid="{F9ABC015-F717-4389-829F-5CE283CC612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37" authorId="0" shapeId="0" xr:uid="{4EC8B5CC-EFB2-40D5-97E0-3A786398F41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1" authorId="0" shapeId="0" xr:uid="{C4635FAC-39E1-4447-9D66-745C3C1B15ED}">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Bij deze categorie worden btw-kosten doorberekend. Indien nog niet bekend is welk aantal inclusies intern of extern verricht worden kunnen alle kosten (patient fees) opgenomen in deze categorie. Licht duidelijk toe hoe de bedragen zijn opgebouwd (Prijs * Hoeveelheid (P*Q)).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 VAT costs are included in this category. </t>
        </r>
      </text>
    </comment>
    <comment ref="O57" authorId="0" shapeId="0" xr:uid="{57A00B8E-9882-48DE-8917-6CFB8AAF9AC5}">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2" authorId="0" shapeId="0" xr:uid="{EAD21630-E1D2-4DD5-B06B-7CB02CC11BA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3" authorId="0" shapeId="0" xr:uid="{22F112FF-E895-4CB3-B171-751A01E85EEC}">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4" authorId="0" shapeId="0" xr:uid="{1372B8FF-0F84-4D13-9BC2-A1FA578136C8}">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CA3D576B-A272-4D37-9640-F9044D713B62}">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O35" authorId="0" shapeId="0" xr:uid="{C9F9526F-7839-40F3-93DD-BE15270DC238}">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F605B8A2-2073-46DA-846A-4AFDE1545C4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DEAFA197-0A96-48E9-A400-49CF2F074210}">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8503E60-E172-469F-AF65-B03627239BC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B66FD0E2-3821-4AFD-B783-45984F9D2B73}">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6E00A233-8A30-4ED7-A3A9-6FAE53E100D4}">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6240FC1B-D395-4E01-93D9-197DCE269107}">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7EA04ACE-1538-4B1B-8969-01A0616D322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F0DC4B78-EEE4-453F-A555-0E034A5E82C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EC9895C2-EAD6-43C1-B2C3-A2C4EE1EC008}">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6961FD8C-B385-4594-8EBD-CFA339574596}">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sharedStrings.xml><?xml version="1.0" encoding="utf-8"?>
<sst xmlns="http://schemas.openxmlformats.org/spreadsheetml/2006/main" count="565" uniqueCount="259">
  <si>
    <t>Gebruik dit overzicht om te bepalen welk tabblad je nodig hebt voor jouw type project en waar je welke informatie invult.</t>
  </si>
  <si>
    <t>Tabbladnaam</t>
  </si>
  <si>
    <t>Te gebruiken voor...</t>
  </si>
  <si>
    <t>Instructie</t>
  </si>
  <si>
    <t>Uitleg en stappenplan voor Onderzoeksprojecten en Andere Projecten (NL)</t>
  </si>
  <si>
    <r>
      <t xml:space="preserve">1.Budget </t>
    </r>
    <r>
      <rPr>
        <b/>
        <u/>
        <sz val="10"/>
        <color theme="1"/>
        <rFont val="Verdana"/>
        <family val="2"/>
      </rPr>
      <t>Onderzoeksproject</t>
    </r>
    <r>
      <rPr>
        <b/>
        <sz val="10"/>
        <color theme="1"/>
        <rFont val="Verdana"/>
        <family val="2"/>
      </rPr>
      <t xml:space="preserve"> GMS</t>
    </r>
  </si>
  <si>
    <t>Begroting voor Onderzoeksprojecten (NL)</t>
  </si>
  <si>
    <r>
      <t xml:space="preserve">1.Budget </t>
    </r>
    <r>
      <rPr>
        <b/>
        <u/>
        <sz val="10"/>
        <color theme="1"/>
        <rFont val="Verdana"/>
        <family val="2"/>
      </rPr>
      <t>Ander</t>
    </r>
    <r>
      <rPr>
        <b/>
        <sz val="10"/>
        <color theme="1"/>
        <rFont val="Verdana"/>
        <family val="2"/>
      </rPr>
      <t xml:space="preserve"> Project (detail)</t>
    </r>
  </si>
  <si>
    <t>Gedetailleerde begroting voor Andere Projecten, inclusief zelf gekozen subcategorieën (NL)</t>
  </si>
  <si>
    <r>
      <t xml:space="preserve">2.Budget </t>
    </r>
    <r>
      <rPr>
        <b/>
        <u/>
        <sz val="10"/>
        <color theme="1"/>
        <rFont val="Verdana"/>
        <family val="2"/>
      </rPr>
      <t>Ander</t>
    </r>
    <r>
      <rPr>
        <b/>
        <sz val="10"/>
        <color theme="1"/>
        <rFont val="Verdana"/>
        <family val="2"/>
      </rPr>
      <t xml:space="preserve"> Project (GMS)</t>
    </r>
  </si>
  <si>
    <t>Automatisch gegenereerde begroting op standaardcategorieën – invullen van korte toelichting is vereist (NL)</t>
  </si>
  <si>
    <t>Instruction</t>
  </si>
  <si>
    <t>ℹ️ Tip: Gebruik altijd het tabblad dat past bij jouw projecttype (Onderzoeksproject vs. Ander Project). Raadpleeg bij twijfel je KWF-contactpersoon.</t>
  </si>
  <si>
    <t>Use this overview to navigate to the correct sheet for your project type and to know where to enter your information.</t>
  </si>
  <si>
    <t>Sheet Name</t>
  </si>
  <si>
    <t>Use for...</t>
  </si>
  <si>
    <t>Instructions (in English) for Research and Other Projects</t>
  </si>
  <si>
    <t>1.Budget Research Project GMS</t>
  </si>
  <si>
    <t>Budget for Research Projects (in English)</t>
  </si>
  <si>
    <t>Toelichting op "Format KWF Financiële Aanvraag"</t>
  </si>
  <si>
    <t>Invulinstructies Onderzoeksprojecten:</t>
  </si>
  <si>
    <r>
      <t xml:space="preserve">Voor alle tabbladen geldt dat de </t>
    </r>
    <r>
      <rPr>
        <b/>
        <sz val="10"/>
        <color theme="1"/>
        <rFont val="Verdana"/>
        <family val="2"/>
      </rPr>
      <t>lichtblauwe velden ingevuld</t>
    </r>
    <r>
      <rPr>
        <sz val="10"/>
        <color theme="1"/>
        <rFont val="Verdana"/>
        <family val="2"/>
      </rPr>
      <t xml:space="preserve"> dienen te worden. De overige velden bevatten formules. </t>
    </r>
  </si>
  <si>
    <t>Stap 1:</t>
  </si>
  <si>
    <r>
      <t xml:space="preserve">Vul in tabblad "1.Budget Onderzoeksproject GMS" de </t>
    </r>
    <r>
      <rPr>
        <b/>
        <sz val="10"/>
        <color theme="1"/>
        <rFont val="Verdana"/>
        <family val="2"/>
      </rPr>
      <t xml:space="preserve">Algemene informatie </t>
    </r>
    <r>
      <rPr>
        <sz val="10"/>
        <color theme="1"/>
        <rFont val="Verdana"/>
        <family val="2"/>
      </rPr>
      <t xml:space="preserve">bovenaan in.
 </t>
    </r>
  </si>
  <si>
    <t>Stap 2:</t>
  </si>
  <si>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t>
    </r>
  </si>
  <si>
    <t>Stap 3:</t>
  </si>
  <si>
    <r>
      <t>Vul in tabblad "1.Budget Onderzoeksproject GMS" in de een na laatste kolom een</t>
    </r>
    <r>
      <rPr>
        <b/>
        <sz val="10"/>
        <color theme="1"/>
        <rFont val="Verdana"/>
        <family val="2"/>
      </rPr>
      <t xml:space="preserve"> toelichting</t>
    </r>
    <r>
      <rPr>
        <sz val="10"/>
        <color theme="1"/>
        <rFont val="Verdana"/>
        <family val="2"/>
      </rPr>
      <t xml:space="preserve"> op de aanvraag in.</t>
    </r>
  </si>
  <si>
    <r>
      <rPr>
        <sz val="10"/>
        <color rgb="FFFF0000"/>
        <rFont val="Verdana"/>
        <family val="2"/>
      </rPr>
      <t xml:space="preserve">Let op! </t>
    </r>
    <r>
      <rPr>
        <sz val="10"/>
        <color theme="1"/>
        <rFont val="Verdana"/>
        <family val="2"/>
      </rPr>
      <t xml:space="preserve">In de laatste kolom staat een </t>
    </r>
    <r>
      <rPr>
        <b/>
        <sz val="10"/>
        <color theme="1"/>
        <rFont val="Verdana"/>
        <family val="2"/>
      </rPr>
      <t>voorbeelduitwerking</t>
    </r>
    <r>
      <rPr>
        <sz val="10"/>
        <color theme="1"/>
        <rFont val="Verdana"/>
        <family val="2"/>
      </rPr>
      <t xml:space="preserve"> ter illustratie. Vul de toelichting in op vergelijkbaar detailniveau.
Per cel zijn notities opgenomen met een nadere uitwerking van de kostenposten op basis van de officiële KWF-richtlijn (‘Uitwerking kostenposten per (sub)categorie’), zoals terug te vinden onderaan de </t>
    </r>
    <r>
      <rPr>
        <b/>
        <sz val="10"/>
        <color theme="1"/>
        <rFont val="Verdana"/>
        <family val="2"/>
      </rPr>
      <t>FAQ op de KWF-downloadpagina (https://www.kwf.nl/en/forresearchers/downloads)</t>
    </r>
    <r>
      <rPr>
        <sz val="10"/>
        <color theme="1"/>
        <rFont val="Verdana"/>
        <family val="2"/>
      </rPr>
      <t>.</t>
    </r>
  </si>
  <si>
    <t>Stap 4:</t>
  </si>
  <si>
    <r>
      <t xml:space="preserve">Vul in tabblad "1.Budget Onderzoeksproject GMS"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</si>
  <si>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5 (indien van toepassing, afstemmen met KWF):</t>
  </si>
  <si>
    <r>
      <t xml:space="preserve">De gegevens uit ''1.Budget Onderzoeksproject GMS'' </t>
    </r>
    <r>
      <rPr>
        <b/>
        <sz val="10"/>
        <color theme="1"/>
        <rFont val="Verdana"/>
        <family val="2"/>
      </rPr>
      <t xml:space="preserve">dient u in te vullen in GMS </t>
    </r>
    <r>
      <rPr>
        <sz val="10"/>
        <color theme="1"/>
        <rFont val="Verdana"/>
        <family val="2"/>
      </rPr>
      <t xml:space="preserve">om uw definitieve project aanvraag bij KWF in te dienen. </t>
    </r>
  </si>
  <si>
    <t>KWF heeft de formules in dit bestand beveiligd. Het is niet de bedoeling dat formules aangepast worden. KWF rekent erop dat er bewust en integer gehandeld wordt.</t>
  </si>
  <si>
    <t>KWF raadt aan om de financiële contactpersoon van uw instelling te betrekken bij de begroting. Zij hebben vaak ervaring met KWF-projecten en kunnen helpen om de aanvraag volledig en correct in te dienen.</t>
  </si>
  <si>
    <t>Invulinstructies Andere projecten:</t>
  </si>
  <si>
    <r>
      <t xml:space="preserve">Vul in tabblad "1.Budget Ander Project (detail)" de </t>
    </r>
    <r>
      <rPr>
        <b/>
        <sz val="10"/>
        <color theme="1"/>
        <rFont val="Verdana"/>
        <family val="2"/>
      </rPr>
      <t xml:space="preserve">Algemene informatie </t>
    </r>
    <r>
      <rPr>
        <sz val="10"/>
        <color theme="1"/>
        <rFont val="Verdana"/>
        <family val="2"/>
      </rPr>
      <t xml:space="preserve">bovenaan in.
 </t>
    </r>
  </si>
  <si>
    <r>
      <t>Vul in tabblad "1.Budget Ander Project (detail)" de</t>
    </r>
    <r>
      <rPr>
        <b/>
        <sz val="10"/>
        <color theme="1"/>
        <rFont val="Verdana"/>
        <family val="2"/>
      </rPr>
      <t xml:space="preserve"> omschrijving van de aan te vragen subcategorieën</t>
    </r>
    <r>
      <rPr>
        <sz val="10"/>
        <color theme="1"/>
        <rFont val="Verdana"/>
        <family val="2"/>
      </rPr>
      <t xml:space="preserve"> in.</t>
    </r>
  </si>
  <si>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 Deze kunt u kiezen middels het drop down menu.</t>
    </r>
  </si>
  <si>
    <r>
      <t>Vul in tabblad "1.Budget Ander Project (detail)" in de laatste kolom een</t>
    </r>
    <r>
      <rPr>
        <b/>
        <sz val="10"/>
        <color theme="1"/>
        <rFont val="Verdana"/>
        <family val="2"/>
      </rPr>
      <t xml:space="preserve"> toelichting</t>
    </r>
    <r>
      <rPr>
        <sz val="10"/>
        <color theme="1"/>
        <rFont val="Verdana"/>
        <family val="2"/>
      </rPr>
      <t xml:space="preserve"> op de aanvraag in.</t>
    </r>
  </si>
  <si>
    <t>Stap 5:</t>
  </si>
  <si>
    <r>
      <t xml:space="preserve">Vul in tabblad "1.Budget Ander Project (detail)"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</si>
  <si>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6:</t>
  </si>
  <si>
    <r>
      <t xml:space="preserve">Tabblad ''2.Budget Ander Project (GMS)'' wordt automatisch ingevuld op standaard hoofd- en subcategorieën op basis van de ingevulde gegevens uit tabblad  "1.Budget Ander Project (detail)"". U hoeft hier geen wijzigingen meer in aan te brengen. U dient wel </t>
    </r>
    <r>
      <rPr>
        <b/>
        <sz val="10"/>
        <color theme="1"/>
        <rFont val="Verdana"/>
        <family val="2"/>
      </rPr>
      <t>hoog over per subcategorie een toelichting</t>
    </r>
    <r>
      <rPr>
        <sz val="10"/>
        <color theme="1"/>
        <rFont val="Verdana"/>
        <family val="2"/>
      </rPr>
      <t xml:space="preserve"> van het aan te vragen budget in te vullen.</t>
    </r>
  </si>
  <si>
    <t>Stap 7 (indien van toepassing, afstemmen met KWF):</t>
  </si>
  <si>
    <r>
      <t xml:space="preserve">De gegevens uit ''2.Budget Ander Project (GMS)'' </t>
    </r>
    <r>
      <rPr>
        <b/>
        <sz val="10"/>
        <color theme="1"/>
        <rFont val="Verdana"/>
        <family val="2"/>
      </rPr>
      <t xml:space="preserve">dient u in te vullen in GMS </t>
    </r>
    <r>
      <rPr>
        <sz val="10"/>
        <color theme="1"/>
        <rFont val="Verdana"/>
        <family val="2"/>
      </rPr>
      <t xml:space="preserve">om uw definitieve project aanvraag bij KWF in te dienen. </t>
    </r>
  </si>
  <si>
    <r>
      <t xml:space="preserve">Aanvraag budget (standaard categorieën) - Onderzoeksproject </t>
    </r>
    <r>
      <rPr>
        <b/>
        <sz val="14"/>
        <color rgb="FFFF0000"/>
        <rFont val="Verdana"/>
        <family val="2"/>
      </rPr>
      <t>- invullen in GMS</t>
    </r>
  </si>
  <si>
    <t>N.B.: Graag de 'lichtblauwe velden' invullen, overige velden bevatten formules.</t>
  </si>
  <si>
    <t>Projectnummer KWF Kankerbestrijding</t>
  </si>
  <si>
    <t>Naam Projectleider</t>
  </si>
  <si>
    <t>Naam Hoofd Organisatie</t>
  </si>
  <si>
    <t>NFU Salaristabel</t>
  </si>
  <si>
    <t>Aan te vragen projectbegroting</t>
  </si>
  <si>
    <t>Jaar 1</t>
  </si>
  <si>
    <t>Jaar 2</t>
  </si>
  <si>
    <t>Jaar 3</t>
  </si>
  <si>
    <t>Jaar 4</t>
  </si>
  <si>
    <t>Jaar 5</t>
  </si>
  <si>
    <t>Jaar 6</t>
  </si>
  <si>
    <t>Jaar 7</t>
  </si>
  <si>
    <t>Jaar 8</t>
  </si>
  <si>
    <t>Totaal</t>
  </si>
  <si>
    <r>
      <rPr>
        <b/>
        <sz val="10"/>
        <color rgb="FF000000"/>
        <rFont val="Verdana"/>
        <family val="2"/>
      </rPr>
      <t>Toelichting (detail)</t>
    </r>
    <r>
      <rPr>
        <i/>
        <sz val="10"/>
        <color rgb="FF000000"/>
        <rFont val="Verdana"/>
        <family val="2"/>
      </rPr>
      <t xml:space="preserve">
De bedragen waar mogelijk specificeren in Prijs * Hoeveelheid (P*Q).</t>
    </r>
  </si>
  <si>
    <r>
      <rPr>
        <b/>
        <i/>
        <sz val="10"/>
        <color theme="0" tint="-0.499984740745262"/>
        <rFont val="Verdana"/>
        <family val="2"/>
      </rPr>
      <t>Voorbeeldtoelichting (per subcategorie, niet als totaalproject lezen)</t>
    </r>
    <r>
      <rPr>
        <i/>
        <sz val="10"/>
        <color theme="0" tint="-0.499984740745262"/>
        <rFont val="Verdana"/>
        <family val="2"/>
      </rPr>
      <t xml:space="preserve">
Zie in de notities per veld de vereisten van de uitwerking.</t>
    </r>
  </si>
  <si>
    <t>HOOFDCATEGORIE 1  PERSONEEL - fte</t>
  </si>
  <si>
    <t>fte</t>
  </si>
  <si>
    <t>Let op! Op dit moment nog de toelichting op personeel invullen in tab 'Parties of the Projects' onder Employments in GMS.</t>
  </si>
  <si>
    <t>Subcategorie 1.1 WP - PhD Student (promovendi)</t>
  </si>
  <si>
    <t>Eén PhD (0,8 fte, 4 jaar) coördineert de inclusie van patiënten en dataverzameling in samenwerking met klinische partners en voert analyses en een literatuurstudie uit.
De inzet is afgestemd op het werkpakket waarin zij actief zijn.</t>
  </si>
  <si>
    <t>Subcategorie 1.2 WP - Medical Doctor (10.4)</t>
  </si>
  <si>
    <t>Eén arts-onderzoeker (0,6 fte, 2 jaar) wordt ingezet voor het uitvoeren van klinisch onderzoek.
Deze arts is verantwoordelijk voor het includeren van patiënten, afnemen van metingen, medische verslaglegging en afstemming met het behandelteam.
De inzet is afgestemd op het klinische werkpakket en vindt plaats onder supervisie van de hoofdonderzoeker.</t>
  </si>
  <si>
    <t>Subcategorie 1.3 WP - Senior scientific personnel (11.2)</t>
  </si>
  <si>
    <t>Eén senior onderzoeker (0,4 fte, 3 jaar) is verantwoordelijk voor de wetenschappelijke coördinatie van het project.
De werkzaamheden bestaan uit het opzetten van de studieopzet, supervisie van promovendi en ondersteunend personeel, begeleiding bij dataverzameling en kwaliteitsbewaking van publicaties.</t>
  </si>
  <si>
    <t>Subcategorie 1.4 Ondersteunend - MBO (7.5)</t>
  </si>
  <si>
    <t>Twee laboratoriumtechnici worden ingezet op het project:
– Technicus A (0,6 fte, 2 jaar): ondersteunt bij het uitvoeren van experimenten en het verwerken van monsters.
– Technicus B (0,4 fte, 1 jaar): assisteert bij de voorbereiding van materialen, beheer van apparatuur en kwaliteitscontrole.
Beiden beschikken over een MBO-opleiding en werken onder begeleiding van het wetenschappelijk team.</t>
  </si>
  <si>
    <t>Subcategorie 1.5 Ondersteunend - HBO (9.3)</t>
  </si>
  <si>
    <t>Eén onderzoeksverpleegkundige (0,8 fte, 2 jaar) wordt ingezet voor de begeleiding van studiedeelnemers en coördinatie van metingen in het ziekenhuis.
Daarnaast is deze medewerker verantwoordelijk voor dataverwerking en afstemming met het zorgteam.
De medewerker is HBO-opgeleid en werkt zelfstandig binnen het toegewezen werkpakket.</t>
  </si>
  <si>
    <t>Subcategorie 1.6 Ondersteunend - Academic (11.2)</t>
  </si>
  <si>
    <t>Eén data-analist (0,5 fte, 3 jaar) ondersteunt het project door het opschonen, analyseren en visualiseren van onderzoeksdata.
Deze academisch opgeleide medewerker werkt nauw samen met promovendi en postdocs bij het opstellen van de analysemethodiek en het interpreteren van resultaten.</t>
  </si>
  <si>
    <t>Totaal Hoofdcategorie 1 Personeel</t>
  </si>
  <si>
    <t>HOOFDCATEGORIE 1  PERSONEEL - bedragen</t>
  </si>
  <si>
    <r>
      <t xml:space="preserve">HOOFDCATEGORIE 2 AANVULLEND PERSOONLIJK BUDGET </t>
    </r>
    <r>
      <rPr>
        <b/>
        <i/>
        <u/>
        <sz val="10"/>
        <color rgb="FF00B0F0"/>
        <rFont val="Verdana"/>
        <family val="2"/>
      </rPr>
      <t>(lumpsum)</t>
    </r>
  </si>
  <si>
    <t>HOOFDCATEGORIE 3 MATERIAAL</t>
  </si>
  <si>
    <r>
      <t xml:space="preserve">Subcategorie 3.1 - Labmiddelen en overige project gerelateerde kosten </t>
    </r>
    <r>
      <rPr>
        <i/>
        <sz val="10"/>
        <color rgb="FF00B0F0"/>
        <rFont val="Verdana"/>
        <family val="2"/>
      </rPr>
      <t>(lumpsum)</t>
    </r>
  </si>
  <si>
    <r>
      <rPr>
        <i/>
        <u/>
        <sz val="10"/>
        <color theme="0" tint="-0.499984740745262"/>
        <rFont val="Verdana"/>
        <family val="2"/>
      </rPr>
      <t>Voorbeeld 1 – Laboratoriummiddelen op basis van fte</t>
    </r>
    <r>
      <rPr>
        <i/>
        <sz val="10"/>
        <color theme="0" tint="-0.499984740745262"/>
        <rFont val="Verdana"/>
        <family val="2"/>
      </rPr>
      <t xml:space="preserve">
Voor dit project worden twee laboratoriummedewerkers ingezet:
– Technicus A: 0,6 fte in jaar 1 en 2
– Technicus B: 0,4 fte in jaar 1
Opgeteld: JR1: 1,0 fte → €12.500 + JR2: 0,6 fte → €7.500
Totaal: €20.000 aan laboratoriummiddelen.
Dit betreft kosten voor verbruiksgoederen (zoals reagentia, plastics, kits, enzymen) en het gebruik van apparatuur en softwarelicenties.
óf
</t>
    </r>
    <r>
      <rPr>
        <i/>
        <u/>
        <sz val="10"/>
        <color theme="0" tint="-0.499984740745262"/>
        <rFont val="Verdana"/>
        <family val="2"/>
      </rPr>
      <t>Voorbeeld 2 – Geen laboratoriummiddelen, wel overige projectkosten</t>
    </r>
    <r>
      <rPr>
        <i/>
        <sz val="10"/>
        <color theme="0" tint="-0.499984740745262"/>
        <rFont val="Verdana"/>
        <family val="2"/>
      </rPr>
      <t xml:space="preserve">
Ontwikkeling van een vragenlijst, literatuurstudie, ontwerp en druk van flyers voor werving, transcriptie van interviews. Totaal: €6.250 per jaar (of minder).</t>
    </r>
  </si>
  <si>
    <t>Subcategorie 3.2 - Overige labmiddelen</t>
  </si>
  <si>
    <t>In dit project worden specifieke sequentiekits gebruikt voor single-cell RNA sequencing.
Kosten: €18.000 (P*Q = €1.800 per kit x 10 kits).
De kits zijn essentieel voor het genereren van hoogwaardige transcriptomische data in werkpakket 2 en vallen buiten het reguliere labbudget.</t>
  </si>
  <si>
    <t>Subcategorie 3.3 - Proefdieren</t>
  </si>
  <si>
    <t>Voor de experimentele studie worden 60 muizen gebruikt, verdeeld over twee cohorten. De kosten in deze subcategorie betreffen uitsluitend directe kosten zoals aanschaf (€40 per muis), voeding, bodemmateriaal en disposables (€30 per muis).
Totale kosten: P x Q = €70 x 60 = €4.200
Let op: de kosten voor het gebruik van de dierfaciliteit zelf (zoals infrastructuur, beheer en personeel) worden separaat opgenomen onder subcategorie 3.5 als interne serviceverlening.</t>
  </si>
  <si>
    <t>Subcategorie 3.4 - Bijeenkomsten en Reiskosten</t>
  </si>
  <si>
    <t>Voor dit project vinden jaarlijkse sitebezoeken plaats aan drie deelnemende centra in België en Duitsland.
Per jaar reist een onderzoeker tweemaal naar elk centrum voor afstemming en dataverzameling.
Kosten:
– 6 reizen/jaar x 3 jaar = 18 reizen
– Kosten per reis: €275 (economy treinticket + overnachting)
Totale kosten: P x Q = €275 x 18 = €4.950
Deze bijeenkomsten zijn noodzakelijk voor het afstemmen van protocollen, kwaliteitscontrole van dataverzameling en lokale training van personeel.
Alle reizen zijn economy class en sluiten aan bij de doelstellingen van het project.</t>
  </si>
  <si>
    <t>Subcategorie 3.5 - Interne service verlenende partij en intern inclusiecentrum</t>
  </si>
  <si>
    <t>De interne communicatieafdeling ondersteunt het project met:
– Opmaak en redactie van een handreiking (20 uur x €75) = €1.500
– Productie van beeldmateriaal en webondersteuning (25 uur x €85) = €2.125
Totale kosten: €3.625
De kosten worden doorbelast op basis van de interne systematiek zonder winstoogmerk.
Een officiële offerte conform de KWF-vereisten moet bij de volledige aanvraag worden toegevoegd.</t>
  </si>
  <si>
    <t>Subcategorie 3.6 - Overig</t>
  </si>
  <si>
    <t>In deze post zijn meerdere projectonderdelen opgenomen die niet onder andere subcategorieën vallen, maar essentieel zijn voor de uitvoering:
– Vertaling van voorlichtingsmaterialen (€1.200)
– Inhuur grafisch ontwerper (80 uur x €95) = €7.600
– Licentie evaluatietool (€750/jaar x 2 jaar) = €1.500
– Transcriptie focusgroepen (20 x €75) = €1.500
– Technische ondersteuning digitale leeromgeving (40 uur x €90) = €3.600
Totale kosten: €15.400
Deze kosten dragen bij aan publieksvoorlichting, toegankelijkheid en evaluatie van de projectresultaten.</t>
  </si>
  <si>
    <t>Totaal Hoofdcategorie 3 Materiaal</t>
  </si>
  <si>
    <t>HOOFDCATEGORIE 4 EXTERNE SERVICE VERLENENDE PARTIJ EN EXTERN INCLUSIECENTRUM</t>
  </si>
  <si>
    <t>…..</t>
  </si>
  <si>
    <t>4.1 Externe dataverwerking en sequencing (zelf benoemd)
Diverse externe diensten die samenhangen met de verwerking van genomische data:
– Sequencing van 150 samples: 150 x €120 = €18.000
– Analyse en interpretatie van sequencingresultaten: 150 x €40 = €6.000
– Licentiekosten voor gebruik van externe analysetool (jaarlijks): 2 jaar x €1.500 = €3.000
Totale kosten: €27.000
Alle diensten worden geleverd door één externe genomics-partij en vormen één logisch geheel binnen werkpakket 3.
Een officiële offerte conform de KWF-vereisten moet bij de volledige aanvraag worden toegevoegd.</t>
  </si>
  <si>
    <t>4.2 – Extern inclusiecentrum (zelf benoemd)
Inclusie van patiënten vindt deels plaats via een extern centrum.
– 30 patiënten x €350 per inclusie = €10.500
De vergoeding omvat het informeren en includeren van deelnemers, afname van monsters en bijbehorende administratie. De prijs is gebaseerd op het standaardtarief van het externe ziekenhuis.
Een officiële offerte conform de KWF-vereisten moet bij de volledige aanvraag worden toegevoegd.</t>
  </si>
  <si>
    <t>Totaal Hoofdcategorie 4 Externe service-verlenende partij en inclusiecentrum</t>
  </si>
  <si>
    <t>HOOFDCATEGORIE 5 PUBLICATIE- EN ACCOUNTANTSKOSTEN</t>
  </si>
  <si>
    <r>
      <t xml:space="preserve">Subcategorie 5.1 - Publicatiekosten </t>
    </r>
    <r>
      <rPr>
        <i/>
        <sz val="10"/>
        <color rgb="FF00B0F0"/>
        <rFont val="Verdana"/>
        <family val="2"/>
      </rPr>
      <t>(lumpsum)</t>
    </r>
  </si>
  <si>
    <t>Voor open access publicatie van onderzoeksresultaten wordt uitgegaan van:
– 2 artikelen x €3.500 publicatiekosten = €7.000
Deze kosten vallen binnen het maximum van €10.000 voor publicatiekosten.</t>
  </si>
  <si>
    <r>
      <t>Subcategorie 5.2 - Accountantskosten</t>
    </r>
    <r>
      <rPr>
        <i/>
        <sz val="10"/>
        <color rgb="FF00B0F0"/>
        <rFont val="Verdana"/>
        <family val="2"/>
      </rPr>
      <t xml:space="preserve"> (lumpsum)</t>
    </r>
  </si>
  <si>
    <t>Voor de financiële eindverantwoording worden de volgende accountantskosten geraamd:
– Controleverklaring Hoofdorganisatie X (kosten ≥€125.000): €2.500
– Controleverklaring Deelnemende organisatie Y (kosten ≥€125.000): €2.500
– Rapport van feitelijke bevindingen (verplicht bij ≥2 verklaringen naast die van de Hoofdorganisatie, in dit geval voor Deelnemer Y én de bestuursverklaring voor de Eigen Bijdrage van X): €1.000
Totale kosten: €6.000</t>
  </si>
  <si>
    <t>Totaal Hoofdcategorie 5 Publicatie- en Accountantskosten</t>
  </si>
  <si>
    <t>HOOFDCATEGORIE 6  PATIËNTENPARTICIPATIE</t>
  </si>
  <si>
    <r>
      <t>Patient participation prior to the project:</t>
    </r>
    <r>
      <rPr>
        <sz val="10"/>
        <color theme="1"/>
        <rFont val="Verdana"/>
        <family val="2"/>
      </rPr>
      <t xml:space="preserve">
…..</t>
    </r>
  </si>
  <si>
    <t>1. Participatie tijdens het opstellen van de financieringsaanvraag:
Betrokkenheid van één patiëntenvereniging bij het vormgeven van de aanvraag: €500 (maximale vergoeding volgens KWF-beleid).</t>
  </si>
  <si>
    <r>
      <t>Patient participation throughout the duration of the project:</t>
    </r>
    <r>
      <rPr>
        <sz val="10"/>
        <color theme="1"/>
        <rFont val="Verdana"/>
        <family val="2"/>
      </rPr>
      <t xml:space="preserve">
…..</t>
    </r>
  </si>
  <si>
    <t>2. Participatie tijdens het project:
– Reiskostenvergoeding: 4 bijeenkomsten x 2 patiënten x €35 = €280
– Eenvoudige inbreng (ervaringskennis in focusgroepbijeenkomst): 4 bijeenkomsten x 1 uur x €50 = €200
– Hoogwaardige inbreng (stuurgroepbijeenkomsten 4 x 2 uur + voorbereiding 4 x 0,5 uur): 10 uur x €100 = €1.000</t>
  </si>
  <si>
    <r>
      <t>Patient participation in dessemination of the results:</t>
    </r>
    <r>
      <rPr>
        <sz val="10"/>
        <color theme="1"/>
        <rFont val="Verdana"/>
        <family val="2"/>
      </rPr>
      <t xml:space="preserve">
…..</t>
    </r>
  </si>
  <si>
    <t>3. Disseminatie van resultaten:
– Ontwikkeling en verspreiding van patiënteninformatie: €1.000
– Reiskosten + vergoeding voor spreekbijdrage op patiëntensymposium: 2 patiënten x €150 = €300
Totale kosten: €3.280</t>
  </si>
  <si>
    <t>TOTAAL</t>
  </si>
  <si>
    <t>SAMENVATTING</t>
  </si>
  <si>
    <t>Totaalbudget</t>
  </si>
  <si>
    <t>HOOFDCATEGORIE 1  PERSONEEL</t>
  </si>
  <si>
    <t>HOOFDCATEGORIE 2 AANVULLEND PERSOONLIJK BUDGET</t>
  </si>
  <si>
    <t>FTE</t>
  </si>
  <si>
    <t>NFU Salarisschalen</t>
  </si>
  <si>
    <t>Subcategorie Personeel</t>
  </si>
  <si>
    <t>PB</t>
  </si>
  <si>
    <r>
      <t xml:space="preserve">Aanvraag budget (detail) - Ander Project </t>
    </r>
    <r>
      <rPr>
        <b/>
        <sz val="14"/>
        <color rgb="FFFF0000"/>
        <rFont val="Verdana"/>
        <family val="2"/>
      </rPr>
      <t>- in gesprek met KWF</t>
    </r>
  </si>
  <si>
    <t>Versie KWF Tarievenbeleid</t>
  </si>
  <si>
    <t>HOOFDCATEGORIE 1  PERSONEEL - uren</t>
  </si>
  <si>
    <t>Uren</t>
  </si>
  <si>
    <t>Totaal Hoofdcategorie 1 Personeel (uren)</t>
  </si>
  <si>
    <t>Totaal Hoofdcategorie 6 Patiëntenparticipatie</t>
  </si>
  <si>
    <t>Dropdown - standaard hoofd- en subcategoriën FV'25:</t>
  </si>
  <si>
    <t>Subcategorie 1.1 Intern - Projectondersteuning</t>
  </si>
  <si>
    <t>Subcategorie 1.2 Intern - Projectmedewerker/adviseur</t>
  </si>
  <si>
    <t>Subcategorie 1.3 Intern - Projectleider/Senior adviseur</t>
  </si>
  <si>
    <t>Subcategorie 1.4 Extern - Projectondersteuning</t>
  </si>
  <si>
    <t>Subcategorie 1.5 Extern - Projectmedewerker/adviseur</t>
  </si>
  <si>
    <t>Subcategorie 1.6 Extern - Projectleider/Senior adviseur</t>
  </si>
  <si>
    <t>Subcategorie 3.1 - Overige project gerelateerde kosten (lumpsum)</t>
  </si>
  <si>
    <t>Subcategorie 5.1 - Publicatiekosten (lumpsum)</t>
  </si>
  <si>
    <t>Subcategorie 5.2 - Accountantskosten (lumpsum)</t>
  </si>
  <si>
    <t>Patiëntenparticipatie</t>
  </si>
  <si>
    <r>
      <t xml:space="preserve">Aanvraag budget (standaard categorieën) - Ander Project </t>
    </r>
    <r>
      <rPr>
        <b/>
        <sz val="14"/>
        <color rgb="FFFF0000"/>
        <rFont val="Verdana"/>
        <family val="2"/>
      </rPr>
      <t>- invullen in GMS</t>
    </r>
  </si>
  <si>
    <t>N.B.: Graag de 'lichtblauwe velden' met toelichting invullen.</t>
  </si>
  <si>
    <t xml:space="preserve">Ter info: Tabblad '2.Budget Ander Project (GMS)' vult zich d.m.v. formules met de gegevens uit het invultabblad '1.Budget Ander Project (detail)'. </t>
  </si>
  <si>
    <r>
      <rPr>
        <b/>
        <sz val="10"/>
        <color rgb="FF000000"/>
        <rFont val="Verdana"/>
        <family val="2"/>
      </rPr>
      <t>Toelichting (hoog over)</t>
    </r>
    <r>
      <rPr>
        <i/>
        <sz val="10"/>
        <color rgb="FF000000"/>
        <rFont val="Verdana"/>
        <family val="2"/>
      </rPr>
      <t xml:space="preserve">
De bedragen waar mogelijk specificeren in Prijs * Hoeveelheid (P*Q).</t>
    </r>
  </si>
  <si>
    <t>Projectassistenten, samen 480 uur per jaar
– Medewerker A (180 uur): verantwoordelijk voor verslaglegging, notuleren en het plannen van afspraken met stakeholders.
– Medewerker B (120 uur): verzorgt administratieve ondersteuning en archiefbeheer.</t>
  </si>
  <si>
    <t>Beleidsadviseurs, samen 600 uur per jaar
– Adviseur A (300 uur): analyseert beleidskaders en stemt af met stakeholders.
– Adviseur B (300 uur): draagt bij aan de uitwerking van implementatievoorstellen en communicatie.</t>
  </si>
  <si>
    <t>Senior projectleider, 400 uur per jaar
Stuurt het projectteam aan, bewaakt resultaten en leidt het bestuurlijk overleg met stakeholders.</t>
  </si>
  <si>
    <t>Tijdelijke ondersteuning projectorganisatie, 300 uur per jaar
– Ondersteunt bij helpdesk, deelnemerscommunicatie en logistieke uitvoering van grootschalige stakeholder bijeenkomst.</t>
  </si>
  <si>
    <t>Externe adviseur, 120 uur per jaar
Llevert expertise op het gebied van communicatie en helpt bij het tot stand komen van een communicatieplan.</t>
  </si>
  <si>
    <t>Externe projectleider, 100 uur per jaar
Coördineert het project tijdens de opschaling, waarin specifieke expertise nodig is.
Inhuur is noodzakelijk wegens gebrek aan vergelijkbare ervaring binnen de organisatie.</t>
  </si>
  <si>
    <r>
      <t xml:space="preserve">Subcategorie 3.1 - Overige project gerelateerde kosten </t>
    </r>
    <r>
      <rPr>
        <i/>
        <sz val="10"/>
        <color rgb="FF00B0F0"/>
        <rFont val="Verdana"/>
        <family val="2"/>
      </rPr>
      <t>(lumpsum)</t>
    </r>
  </si>
  <si>
    <t>Wordt ingezet voor ontwikkel- en drukkosten van communicatiematerialen en opzet van een vragenlijst voor deelnemers. Totaal: €6.250 per jaar (of minder).</t>
  </si>
  <si>
    <t>Het projectteam bezoekt stakeholders op locatie en organiseert bijeenkomsten met patiëntenorganisaties.
– Reiskosten binnen Nederland (trein/km-vergoeding): €1.200
– Locatiehuur en catering voor 2 bijeenkomsten à €500 = €1.000
– Congresbezoek voor kennisdeling onder relevante stakeholders: €800
Totale kosten: €3.000</t>
  </si>
  <si>
    <t>De interne communicatieafdeling ondersteunt het project met:
– Opmaak en redactie van een handreiking (20 uur à intern tarief)
– Productie van beeldmateriaal en webondersteuning (25 uur à intern tarief)
De kosten worden doorbelast op basis van de reguliere interne systematiek zonder winstoogmerk.
Een officiële offerte conform de KWF-vereisten moet bij de volledige aanvraag worden toegevoegd.</t>
  </si>
  <si>
    <t>In dit project zijn de reguliere project gerelateerde kosten al opgenomen binnen subcategorie 3.1. Onderstaande aanvullende kosten vallen niet binnen 3.1 en worden hier opgenomen:
– Vertaling deelnemersinformatie: 3 documenten x €400 = €1.200
– Ontwikkeling infographic voor terugkoppeling aan patiëntenpanel: 1 ontwerp x €1.500 = €1.500
Totale kosten: €2.700</t>
  </si>
  <si>
    <t>Voor de ontwikkeling van publieksgerichte materialen wordt externe expertise ingezet:
– Vormgeving en productie van een digitale handreiking: 40 uur x €90 = €3.600
– Ontwerp interactieve infographics (2 stuks): 2 x €950 = €1.900
– Eindredactie en correctieronde: 10 uur x €80 = €800
Totale kosten: €6.300
Een officiële offerte conform de KWF-vereisten moet bij de volledige aanvraag worden toegevoegd.</t>
  </si>
  <si>
    <t>Voor onafhankelijke monitoring en evaluatie wordt externe expertise ingezet:
– Opzet en analyse vragenlijsten: 24 uur x €100 = €2.400
– Begeleiding focusgroepen en rapportage: 3 sessies x €750 = €2.250
– Licentiegebruik online platform (vaste kosten): €1.000
Totale kosten: €5.650
Een officiële offerte conform de KWF-vereisten moet bij de volledige aanvraag worden toegevoegd.</t>
  </si>
  <si>
    <t>Voor de verspreiding van projectresultaten wordt uitgegaan van:
– Digitale publicatie van actieplan inclusief een visuele samenvatting (digitale publicatie): €4.000</t>
  </si>
  <si>
    <t>Toelichting</t>
  </si>
  <si>
    <t>Explanation of “KWF Project Budget Format”</t>
  </si>
  <si>
    <t>Instructions for Research Projects:</t>
  </si>
  <si>
    <r>
      <t>All tabs must be completed in the</t>
    </r>
    <r>
      <rPr>
        <b/>
        <sz val="10"/>
        <color theme="1"/>
        <rFont val="Verdana"/>
        <family val="2"/>
      </rPr>
      <t xml:space="preserve"> light blue cells only</t>
    </r>
    <r>
      <rPr>
        <sz val="10"/>
        <color theme="1"/>
        <rFont val="Verdana"/>
        <family val="2"/>
      </rPr>
      <t>. The other cells contain formulas.</t>
    </r>
  </si>
  <si>
    <t>Step 1:</t>
  </si>
  <si>
    <r>
      <t xml:space="preserve">Fill in the </t>
    </r>
    <r>
      <rPr>
        <b/>
        <sz val="10"/>
        <color theme="1"/>
        <rFont val="Verdana"/>
        <family val="2"/>
      </rPr>
      <t>general project information</t>
    </r>
    <r>
      <rPr>
        <sz val="10"/>
        <color theme="1"/>
        <rFont val="Verdana"/>
        <family val="2"/>
      </rPr>
      <t xml:space="preserve"> at the top of the “1.Budget Research Project GMS” tab.
 </t>
    </r>
  </si>
  <si>
    <t>Step 2:</t>
  </si>
  <si>
    <r>
      <rPr>
        <sz val="10"/>
        <color rgb="FFFF0000"/>
        <rFont val="Verdana"/>
        <family val="2"/>
      </rPr>
      <t xml:space="preserve">Note: </t>
    </r>
    <r>
      <rPr>
        <sz val="10"/>
        <color theme="1"/>
        <rFont val="Verdana"/>
        <family val="2"/>
      </rPr>
      <t>In Main Category 4 "EXTERNAL SERVICE PROVIDER AND INCLUSION CENTRE", you must provide your own description of the cost item.
         All other subcategories are standardized.</t>
    </r>
  </si>
  <si>
    <t>Step 3:</t>
  </si>
  <si>
    <r>
      <t xml:space="preserve">Provide a </t>
    </r>
    <r>
      <rPr>
        <b/>
        <sz val="10"/>
        <color theme="1"/>
        <rFont val="Verdana"/>
        <family val="2"/>
      </rPr>
      <t>description</t>
    </r>
    <r>
      <rPr>
        <sz val="10"/>
        <color theme="1"/>
        <rFont val="Verdana"/>
        <family val="2"/>
      </rPr>
      <t xml:space="preserve"> of the requested items in the second-to-last column of the “1.Budget Research Project GMS” tab.</t>
    </r>
  </si>
  <si>
    <r>
      <rPr>
        <sz val="10"/>
        <color rgb="FFFF0000"/>
        <rFont val="Verdana"/>
        <family val="2"/>
      </rPr>
      <t xml:space="preserve">Note: </t>
    </r>
    <r>
      <rPr>
        <sz val="10"/>
        <color theme="1"/>
        <rFont val="Verdana"/>
        <family val="2"/>
      </rPr>
      <t xml:space="preserve">The last column contains an </t>
    </r>
    <r>
      <rPr>
        <b/>
        <sz val="10"/>
        <color theme="1"/>
        <rFont val="Verdana"/>
        <family val="2"/>
      </rPr>
      <t>illustrative example</t>
    </r>
    <r>
      <rPr>
        <sz val="10"/>
        <color theme="1"/>
        <rFont val="Verdana"/>
        <family val="2"/>
      </rPr>
      <t>. Please match the level of detail in your own description.
Each cell contains a note with a breakdown of what is allowed in the subcategory, based on the official KWF guidelines.</t>
    </r>
  </si>
  <si>
    <t>Step 4:</t>
  </si>
  <si>
    <r>
      <t xml:space="preserve">In the “1.Budget Research Project GMS” tab, complete the fields on </t>
    </r>
    <r>
      <rPr>
        <b/>
        <sz val="10"/>
        <color theme="1"/>
        <rFont val="Verdana"/>
        <family val="2"/>
      </rPr>
      <t>Own Contribution and Co-funding</t>
    </r>
    <r>
      <rPr>
        <sz val="10"/>
        <color theme="1"/>
        <rFont val="Verdana"/>
        <family val="2"/>
      </rPr>
      <t xml:space="preserve"> at the bottom of the sheet, including a brief explanation. If not applicable, enter “n/a”.</t>
    </r>
  </si>
  <si>
    <t>Step 5 (if applicable, in consultation with KWF)</t>
  </si>
  <si>
    <r>
      <rPr>
        <b/>
        <sz val="10"/>
        <color theme="1"/>
        <rFont val="Verdana"/>
        <family val="2"/>
      </rPr>
      <t>Copy</t>
    </r>
    <r>
      <rPr>
        <sz val="10"/>
        <color theme="1"/>
        <rFont val="Verdana"/>
        <family val="2"/>
      </rPr>
      <t xml:space="preserve"> the data from the “1.Budget Research Project GMS” tab </t>
    </r>
    <r>
      <rPr>
        <b/>
        <sz val="10"/>
        <color theme="1"/>
        <rFont val="Verdana"/>
        <family val="2"/>
      </rPr>
      <t>into GMS</t>
    </r>
    <r>
      <rPr>
        <sz val="10"/>
        <color theme="1"/>
        <rFont val="Verdana"/>
        <family val="2"/>
      </rPr>
      <t xml:space="preserve"> to submit your final project application to KWF.</t>
    </r>
  </si>
  <si>
    <t>Please note: All formulas in this file are protected. Do not change any formulas. KWF expects all applicants to handle this file with care and integrity.</t>
  </si>
  <si>
    <t>KWF recommends involving your institution’s financial contact when preparing the budget. Their experience with KWF projects can help ensure a complete and accurate submission.</t>
  </si>
  <si>
    <r>
      <t xml:space="preserve">Budget Request (standard categories) – Research Project </t>
    </r>
    <r>
      <rPr>
        <b/>
        <sz val="14"/>
        <color rgb="FFFF0000"/>
        <rFont val="Verdana"/>
        <family val="2"/>
      </rPr>
      <t>- to be entered in GMS</t>
    </r>
  </si>
  <si>
    <t>Note: Please complete the light blue fields only; all other fields contain formulas.</t>
  </si>
  <si>
    <t>KWF Project Number</t>
  </si>
  <si>
    <t>Name of Principal Investigator</t>
  </si>
  <si>
    <t>Name of Main Organisation</t>
  </si>
  <si>
    <t>NFU Salary Scale</t>
  </si>
  <si>
    <t>Requested Project Budget</t>
  </si>
  <si>
    <t>Year 1</t>
  </si>
  <si>
    <t>Year 2</t>
  </si>
  <si>
    <t>Year 3</t>
  </si>
  <si>
    <t>Year 4</t>
  </si>
  <si>
    <t>Year 5</t>
  </si>
  <si>
    <t>Year 6</t>
  </si>
  <si>
    <t>Year 7</t>
  </si>
  <si>
    <t>Year 8</t>
  </si>
  <si>
    <t>Total</t>
  </si>
  <si>
    <r>
      <rPr>
        <b/>
        <sz val="10"/>
        <color rgb="FF000000"/>
        <rFont val="Verdana"/>
        <family val="2"/>
      </rPr>
      <t>Explanation (detail)</t>
    </r>
    <r>
      <rPr>
        <i/>
        <sz val="10"/>
        <color rgb="FF000000"/>
        <rFont val="Verdana"/>
        <family val="2"/>
      </rPr>
      <t xml:space="preserve">
Where possible, specify the amounts using Price * Quantity (P*Q).</t>
    </r>
  </si>
  <si>
    <t>Example explanation 
(per Subcategory, not to be interpreted as a complete project proposal)
See cell notes for detailed requirements per cost category.</t>
  </si>
  <si>
    <t>MAIN CATEGORY 1 PERSONNEL</t>
  </si>
  <si>
    <t>Note: At this stage, please enter the explanation for personnel costs in the 'Parties of the Project' tab under Employments in GMS.</t>
  </si>
  <si>
    <t>Subcategory 1.1 WP - PhD Student (promovendi)</t>
  </si>
  <si>
    <t>One PhD student (0.8 FTE, 4 years) coordinates patient inclusion and data collection in collaboration with clinical partners and performs data analyses and literature review.
The deployment is aligned with the work package in which the student is active.</t>
  </si>
  <si>
    <t>Subcategory 1.2 WP - Medical Doctor (10.4)</t>
  </si>
  <si>
    <t>One medical doctor (0.6 FTE, 2 years) is involved in the clinical execution of the study.
The doctor is responsible for patient inclusion, data collection, clinical reporting, and communication with the treatment team.
The deployment is aligned with the clinical work package and takes place under supervision of the principal investigator.</t>
  </si>
  <si>
    <t>Subcategory 1.3 WP - Senior scientific personnel (11.2)</t>
  </si>
  <si>
    <t>One senior researcher (0.4 FTE, 3 years) is responsible for the scientific coordination of the project.
Tasks include setting up the study design, supervising PhD students and support staff, overseeing data collection, and safeguarding publication quality.</t>
  </si>
  <si>
    <t>Subcategory 1.4 MBO (7.5)</t>
  </si>
  <si>
    <t>Two laboratory technicians are assigned to the project:
– Technician A (0.6 FTE, 2 years): supports lab experiments and sample processing.
– Technician B (0.4 FTE, 1 year): assists with material preparation, equipment management, and quality control.
Both have an MBO-level background and operate under supervision of the scientific team.</t>
  </si>
  <si>
    <t>Subcategory 1.5 HBO (9.3)</t>
  </si>
  <si>
    <t>One research nurse (0.8 FTE, 2 years) supports study participants and coordinates measurements in the hospital.
This staff member is also responsible for data handling and coordination with the clinical team.
The employee holds an HBO-level qualification and operates independently within the assigned work package.</t>
  </si>
  <si>
    <t>Subcategory 1.6 Academic (11.2)</t>
  </si>
  <si>
    <t>One data analyst (0.5 FTE, 3 years) supports the project by cleaning, analyzing, and visualizing research data.
This academically trained professional collaborates closely with PhD students and postdocs to develop and apply analytical methods.</t>
  </si>
  <si>
    <t xml:space="preserve">Total Main Category 1 Personnel </t>
  </si>
  <si>
    <r>
      <t xml:space="preserve">MAIN CATEGORY 2 ADDITIONAL PERSONAL BUDGET </t>
    </r>
    <r>
      <rPr>
        <b/>
        <i/>
        <u/>
        <sz val="10"/>
        <color rgb="FF00B0F0"/>
        <rFont val="Verdana"/>
        <family val="2"/>
      </rPr>
      <t>(lump sum)</t>
    </r>
  </si>
  <si>
    <t>MAIN CATEGORY 3 MATERIAL</t>
  </si>
  <si>
    <t>Subcategory 3.1 - Laboratory Materials &amp; other Project-specific Materials (lump sum)</t>
  </si>
  <si>
    <r>
      <rPr>
        <i/>
        <u/>
        <sz val="10"/>
        <color theme="0" tint="-0.499984740745262"/>
        <rFont val="Verdana"/>
        <family val="2"/>
      </rPr>
      <t>Example 1 – Lab materials based on FTE</t>
    </r>
    <r>
      <rPr>
        <i/>
        <sz val="10"/>
        <color theme="0" tint="-0.499984740745262"/>
        <rFont val="Verdana"/>
        <family val="2"/>
      </rPr>
      <t xml:space="preserve">
Two lab technicians are involved in the project:
– Technician A: 0.6 FTE in year 1 and 2
– Technician B: 0.4 FTE in year 1
Year 1: 1.0 FTE → €12,500 | Year 2: 0.6 FTE → €7,500
Total: €20,000 for lab materials.
These costs include consumables (e.g., reagents, plastics, kits, enzymes), as well as use of equipment and software licenses.
ór
</t>
    </r>
    <r>
      <rPr>
        <i/>
        <u/>
        <sz val="10"/>
        <color theme="0" tint="-0.499984740745262"/>
        <rFont val="Verdana"/>
        <family val="2"/>
      </rPr>
      <t>Example 2 – No lab materials, but other project-related costs</t>
    </r>
    <r>
      <rPr>
        <i/>
        <sz val="10"/>
        <color theme="0" tint="-0.499984740745262"/>
        <rFont val="Verdana"/>
        <family val="2"/>
      </rPr>
      <t xml:space="preserve">
Questionnaire development, literature study, design and printing of recruitment flyers, transcription of interviews. Total: €6,250 per year (or less).</t>
    </r>
  </si>
  <si>
    <t>Subcategory 3.2 - Other Laboratory Materials</t>
  </si>
  <si>
    <t>The project uses specific sequencing kits for single-cell RNA sequencing.
Cost: €18,000 (P*Q = €1,800 per kit x 10 kits).
These kits are essential for generating high-quality transcriptomic data in work package 2 and fall outside the regular lab budget.</t>
  </si>
  <si>
    <t>Subcategory 3.3 - Laboratory Anmimals</t>
  </si>
  <si>
    <t>A total of 60 mice are used for the experimental study, divided into two cohorts.
This subcategory covers direct costs only: purchase (€40 per mouse), food, bedding, and disposables (€30 per mouse).
Total cost: P x Q = €70 x 60 = €4,200
Note: Costs related to the animal facility itself (e.g., infrastructure, staff, management) must be recorded under Subcategory 3.5 as internal service provision.</t>
  </si>
  <si>
    <t>Subcategory 3.4 - Meeting &amp; Travel Expenses</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</si>
  <si>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t>
  </si>
  <si>
    <t>Subcategory 3.5 - Internal Service Provider / Inclusion Centre</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</si>
  <si>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
A formal quotation that meets KWF’s requirements must be submitted for this cost item in the full proposal.</t>
  </si>
  <si>
    <t>Subcategory 3.6 - Other</t>
  </si>
  <si>
    <t>This post includes several project components not covered by other subcategories, but essential for implementation:
– Translation of outreach materials: €1,200
– Graphic designer for visual materials (80 hours x €95) = €7,600
– Licence for evaluation tool (€750/year x 2 years) = €1,500
– Transcription of focus groups (20 x €75) = €1,500
– Technical support for online learning environment (40 hours x €90) = €3,600
Total cost: €15,400
These costs contribute to public outreach, accessibility, and evaluation of project outcomes.</t>
  </si>
  <si>
    <t>Total Main Category 3 Material</t>
  </si>
  <si>
    <t>MAIN CATEGORY 4 EXTERNAL SERVICE PROVIDER / INCLUSION CENTRE</t>
  </si>
  <si>
    <t>4.1 – External data processing and sequencing (custom subcategory name)
This self-defined subcategory includes various services related to external data processing:
– Sequencing of 150 samples: 150 x €120 = €18,000
– Analysis and interpretation of results: 150 x €40 = €6,000
– Software licence for analysis tool (annual): 2 years x €1,500 = €3,000
Total cost: €27,000
All services are provided by one external genomics partner and form a coherent part of work package 3.
A formal quotation that meets KWF’s requirements must be submitted for this cost item in the full proposal.</t>
  </si>
  <si>
    <t>4.2 – External inclusion centre (custom subcategory name)
This self-defined subcategory covers activities related to patient inclusion via an external centre:
– 30 patients x €350 per inclusion = €10,500
The fee includes informing and registering participants, collecting samples, and handling related administration. The rate is based on the standard fee used by the external hospital.
A formal quotation that meets KWF’s requirements must be submitted for this cost item in the full proposal.</t>
  </si>
  <si>
    <t>Total Main Category 4 External Service Provider / Inclusion Centre</t>
  </si>
  <si>
    <t>MAIN CATEGORY 5 PUBLICATION AND AUDITOR'S FEES</t>
  </si>
  <si>
    <r>
      <t xml:space="preserve">Subcategory 5.1 - Publication Costs </t>
    </r>
    <r>
      <rPr>
        <i/>
        <sz val="10"/>
        <color rgb="FF00B0F0"/>
        <rFont val="Verdana"/>
        <family val="2"/>
      </rPr>
      <t>(lump sum)</t>
    </r>
  </si>
  <si>
    <t>For open access publication of project results:
– 2 publications x €3,500 = €7,000
This is within the maximum lump sum of €10,000 for publication.</t>
  </si>
  <si>
    <r>
      <t>Subcategory 5.2 - Auditor's Fees</t>
    </r>
    <r>
      <rPr>
        <i/>
        <sz val="10"/>
        <color rgb="FF00B0F0"/>
        <rFont val="Verdana"/>
        <family val="2"/>
      </rPr>
      <t xml:space="preserve"> (lump sum)</t>
    </r>
  </si>
  <si>
    <t>Estimated audit costs for financial reporting:
– Audit report for Main Organisation X (costs ≥ €125,000): €2,500
– Audit report for Participating Organisation Y (costs ≥ €125,000): €2,500
– Report of factual findings (mandatory if ≥2 additional audit reports): €1,000
Total cost: €6,000</t>
  </si>
  <si>
    <t>Total Main Category 5 Publication and Auditor's Fees</t>
  </si>
  <si>
    <t>MAIN CATEGORY 6 PATIENT PARTICIPATION</t>
  </si>
  <si>
    <r>
      <rPr>
        <u/>
        <sz val="10"/>
        <color theme="1"/>
        <rFont val="Verdana"/>
        <family val="2"/>
      </rPr>
      <t>1. Patient participation prior to the project:</t>
    </r>
    <r>
      <rPr>
        <sz val="10"/>
        <color theme="1"/>
        <rFont val="Verdana"/>
        <family val="2"/>
      </rPr>
      <t xml:space="preserve">
…..</t>
    </r>
  </si>
  <si>
    <t>1. Patient participation prior to the project - during preparation of the funding application:
One patient organisation contributed to the design of the proposal: €500 (maximum reimbursement per KWF policy)</t>
  </si>
  <si>
    <r>
      <rPr>
        <u/>
        <sz val="10"/>
        <color theme="1"/>
        <rFont val="Verdana"/>
        <family val="2"/>
      </rPr>
      <t>2. Patient participation throughout the duration of the project:</t>
    </r>
    <r>
      <rPr>
        <sz val="10"/>
        <color theme="1"/>
        <rFont val="Verdana"/>
        <family val="2"/>
      </rPr>
      <t xml:space="preserve">
…..</t>
    </r>
  </si>
  <si>
    <t>2. Patient participation throughout the duration of the project:
– Travel reimbursement: 4 meetings x 2 patients x €35 = €280
– Basic contribution (focus group participation): 4 x 1 hour x €50 = €200
– Substantive contribution (steering group, incl. prep time): 10 hours x €100 = €1,000</t>
  </si>
  <si>
    <r>
      <rPr>
        <u/>
        <sz val="10"/>
        <color theme="1"/>
        <rFont val="Verdana"/>
        <family val="2"/>
      </rPr>
      <t>3. Patient participation in dessemination of the results:</t>
    </r>
    <r>
      <rPr>
        <sz val="10"/>
        <color theme="1"/>
        <rFont val="Verdana"/>
        <family val="2"/>
      </rPr>
      <t xml:space="preserve">
…..</t>
    </r>
  </si>
  <si>
    <t>3. Patient participation in dessemination of the results:
– Development and distribution of patient information: €1,000
– Travel + speaker contribution for patient symposium: 2 patients x €150 = €300
Total cost: €3,280</t>
  </si>
  <si>
    <t>SUMMARY</t>
  </si>
  <si>
    <t>Total budget</t>
  </si>
  <si>
    <t>MAIN CATEGORY 2 ADDITIONAL PERSONAL BUDGET (lump sum)</t>
  </si>
  <si>
    <t>TOTAL</t>
  </si>
  <si>
    <r>
      <t xml:space="preserve">Aanvraag budget - </t>
    </r>
    <r>
      <rPr>
        <b/>
        <u/>
        <sz val="13.5"/>
        <color theme="1"/>
        <rFont val="Verdana"/>
        <family val="2"/>
      </rPr>
      <t>Nederlands</t>
    </r>
  </si>
  <si>
    <r>
      <t xml:space="preserve">Budget request - </t>
    </r>
    <r>
      <rPr>
        <b/>
        <u/>
        <sz val="13.5"/>
        <color theme="1"/>
        <rFont val="Verdana"/>
        <family val="2"/>
      </rPr>
      <t>English</t>
    </r>
  </si>
  <si>
    <r>
      <t xml:space="preserve">Fill in the requested </t>
    </r>
    <r>
      <rPr>
        <b/>
        <sz val="10"/>
        <color theme="1"/>
        <rFont val="Verdana"/>
        <family val="2"/>
      </rPr>
      <t>FTE or amount</t>
    </r>
    <r>
      <rPr>
        <sz val="10"/>
        <color theme="1"/>
        <rFont val="Verdana"/>
        <family val="2"/>
      </rPr>
      <t xml:space="preserve"> per subcategory per year in the “1.Budget Research Project GMS” tab. </t>
    </r>
    <r>
      <rPr>
        <b/>
        <sz val="10"/>
        <color theme="1"/>
        <rFont val="Verdana"/>
        <family val="2"/>
      </rPr>
      <t>NOTE:</t>
    </r>
    <r>
      <rPr>
        <sz val="10"/>
        <color theme="1"/>
        <rFont val="Verdana"/>
        <family val="2"/>
      </rPr>
      <t xml:space="preserve"> Don’t forget to select the correct NFU salary table.
Personnel costs are calculated based on the most recent version of the NFU salary scales and the number of FTE entered.</t>
    </r>
  </si>
  <si>
    <r>
      <t xml:space="preserve">Vul in tabblad "1.Budget Onderzoeksproject GMS" de aan te vragen </t>
    </r>
    <r>
      <rPr>
        <b/>
        <sz val="10"/>
        <color theme="1"/>
        <rFont val="Verdana"/>
        <family val="2"/>
      </rPr>
      <t>fte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de correcte NFU salaristabel aan te klikken. 
De personeelskosten worden berekend op basis van de meest recente versie NFU salarisschalen en de aangevraagde hoeveelheid fte.</t>
    </r>
  </si>
  <si>
    <r>
      <t xml:space="preserve">Vul in tabblad "1.Budget Ander Project (detail)" de aan te vragen </t>
    </r>
    <r>
      <rPr>
        <b/>
        <sz val="10"/>
        <color theme="1"/>
        <rFont val="Verdana"/>
        <family val="2"/>
      </rPr>
      <t>uren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het correcte KWF Tarievenbeleid aan te klikken. 
De personeelskosten worden berekend op basis van de meest recente versie KWF Tarievenbeleid en de aangevraagde hoeveelheid uren.</t>
    </r>
  </si>
  <si>
    <t>Eigen Bijdrage in €</t>
  </si>
  <si>
    <t>Eigen Bijdrage in FTE</t>
  </si>
  <si>
    <t>Own Contribution in €</t>
  </si>
  <si>
    <t>Own Contribution in fte</t>
  </si>
  <si>
    <t>Co-funding in €</t>
  </si>
  <si>
    <t>Co-financiering in €</t>
  </si>
  <si>
    <t>NFU salaristabel juli 2025 (incl. KWF ophoging YR1=YR3)</t>
  </si>
  <si>
    <t>Tarievenbeleid 2026 (versie januari 2026)</t>
  </si>
  <si>
    <t>Versiebeheer:</t>
  </si>
  <si>
    <r>
      <rPr>
        <i/>
        <sz val="10"/>
        <color theme="1"/>
        <rFont val="Verdana"/>
        <family val="2"/>
      </rPr>
      <t>- Februari 2026:</t>
    </r>
    <r>
      <rPr>
        <sz val="10"/>
        <color theme="1"/>
        <rFont val="Verdana"/>
        <family val="2"/>
      </rPr>
      <t xml:space="preserve"> FTE invulvelden met maximaal 2 decimalen vastgezet en nieuwe versie KWF Tarievenbeleid 2026 (versie januari 2026) toegevoegd.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</si>
</sst>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7" x14ac:knownFonts="1">
    <font>
      <sz val="10"/>
      <color theme="1"/>
      <name val="Verdana"/>
      <family val="2"/>
    </font>
    <font>
      <sz val="10"/>
      <color theme="1"/>
      <name val="Verdana"/>
      <family val="2"/>
    </font>
    <font>
      <b/>
      <sz val="10"/>
      <color theme="1"/>
      <name val="Verdana"/>
      <family val="2"/>
    </font>
    <font>
      <sz val="10"/>
      <name val="Verdana"/>
      <family val="2"/>
    </font>
    <font>
      <b/>
      <u/>
      <sz val="10"/>
      <color theme="1"/>
      <name val="Verdana"/>
      <family val="2"/>
    </font>
    <font>
      <b/>
      <i/>
      <sz val="10"/>
      <name val="Verdana"/>
      <family val="2"/>
    </font>
    <font>
      <i/>
      <sz val="10"/>
      <color theme="1"/>
      <name val="Verdana"/>
      <family val="2"/>
    </font>
    <font>
      <b/>
      <sz val="10"/>
      <name val="Verdana"/>
      <family val="2"/>
    </font>
    <font>
      <sz val="10"/>
      <color rgb="FFFF0000"/>
      <name val="Verdana"/>
      <family val="2"/>
    </font>
    <font>
      <u/>
      <sz val="10"/>
      <color theme="1"/>
      <name val="Verdana"/>
      <family val="2"/>
    </font>
    <font>
      <i/>
      <sz val="10"/>
      <color theme="0" tint="-0.249977111117893"/>
      <name val="Verdana"/>
      <family val="2"/>
    </font>
    <font>
      <i/>
      <sz val="10"/>
      <color theme="0" tint="-0.34998626667073579"/>
      <name val="Verdana"/>
      <family val="2"/>
    </font>
    <font>
      <b/>
      <sz val="14"/>
      <color theme="1"/>
      <name val="Verdana"/>
      <family val="2"/>
    </font>
    <font>
      <b/>
      <sz val="10"/>
      <color rgb="FF000000"/>
      <name val="Verdana"/>
      <family val="2"/>
    </font>
    <font>
      <sz val="8"/>
      <color theme="0" tint="-0.34998626667073579"/>
      <name val="Verdana"/>
      <family val="2"/>
    </font>
    <font>
      <sz val="12"/>
      <color theme="1"/>
      <name val="Verdana"/>
      <family val="2"/>
    </font>
    <font>
      <b/>
      <sz val="12"/>
      <color theme="1"/>
      <name val="Verdana"/>
      <family val="2"/>
    </font>
    <font>
      <b/>
      <sz val="12"/>
      <name val="Verdana"/>
      <family val="2"/>
    </font>
    <font>
      <i/>
      <u/>
      <sz val="10"/>
      <color theme="0" tint="-0.499984740745262"/>
      <name val="Verdana"/>
      <family val="2"/>
    </font>
    <font>
      <b/>
      <sz val="10"/>
      <color indexed="8"/>
      <name val="Verdana"/>
      <family val="2"/>
    </font>
    <font>
      <sz val="8"/>
      <name val="Verdana"/>
      <family val="2"/>
    </font>
    <font>
      <i/>
      <sz val="10"/>
      <color theme="0" tint="-0.499984740745262"/>
      <name val="Verdana"/>
      <family val="2"/>
    </font>
    <font>
      <b/>
      <u/>
      <sz val="10"/>
      <color rgb="FFFF0000"/>
      <name val="Verdana"/>
      <family val="2"/>
    </font>
    <font>
      <sz val="10"/>
      <color theme="5"/>
      <name val="Verdana"/>
      <family val="2"/>
    </font>
    <font>
      <b/>
      <sz val="10"/>
      <color rgb="FF00B0F0"/>
      <name val="Verdana"/>
      <family val="2"/>
    </font>
    <font>
      <b/>
      <sz val="14"/>
      <color rgb="FFFF0000"/>
      <name val="Verdana"/>
      <family val="2"/>
    </font>
    <font>
      <i/>
      <sz val="10"/>
      <color rgb="FF00B0F0"/>
      <name val="Verdana"/>
      <family val="2"/>
    </font>
    <font>
      <i/>
      <sz val="10"/>
      <color rgb="FF000000"/>
      <name val="Verdana"/>
      <family val="2"/>
    </font>
    <font>
      <b/>
      <i/>
      <u/>
      <sz val="10"/>
      <color rgb="FF00B0F0"/>
      <name val="Verdana"/>
      <family val="2"/>
    </font>
    <font>
      <b/>
      <i/>
      <sz val="10"/>
      <color theme="0" tint="-0.499984740745262"/>
      <name val="Verdana"/>
      <family val="2"/>
    </font>
    <font>
      <sz val="9"/>
      <color indexed="81"/>
      <name val="Tahoma"/>
      <family val="2"/>
    </font>
    <font>
      <b/>
      <sz val="10"/>
      <color indexed="81"/>
      <name val="Verdana"/>
      <family val="2"/>
    </font>
    <font>
      <sz val="10"/>
      <color indexed="81"/>
      <name val="Verdana"/>
      <family val="2"/>
    </font>
    <font>
      <b/>
      <u/>
      <sz val="10"/>
      <color indexed="81"/>
      <name val="Verdana"/>
      <family val="2"/>
    </font>
    <font>
      <b/>
      <sz val="10"/>
      <color rgb="FFFF0000"/>
      <name val="Verdana"/>
      <family val="2"/>
    </font>
    <font>
      <b/>
      <sz val="13.5"/>
      <color theme="1"/>
      <name val="Verdana"/>
      <family val="2"/>
    </font>
    <font>
      <b/>
      <u/>
      <sz val="13.5"/>
      <color theme="1"/>
      <name val="Verdana"/>
      <family val="2"/>
    </font>
  </fonts>
  <fills count="7">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44" fontId="3" fillId="0" borderId="3" xfId="1" applyFont="1" applyFill="1" applyBorder="1" applyAlignment="1" applyProtection="1">
      <alignment vertical="center"/>
    </xf>
    <xf numFmtId="44" fontId="3" fillId="2" borderId="3" xfId="1" applyFont="1" applyFill="1" applyBorder="1" applyAlignment="1" applyProtection="1">
      <alignment vertical="center"/>
      <protection locked="0"/>
    </xf>
    <xf numFmtId="4" fontId="0" fillId="0" borderId="0" xfId="0" applyNumberFormat="1"/>
    <xf numFmtId="0" fontId="2" fillId="0" borderId="0" xfId="0" applyFont="1"/>
    <xf numFmtId="0" fontId="8" fillId="0" borderId="0" xfId="0" applyFont="1"/>
    <xf numFmtId="44" fontId="7" fillId="0" borderId="3" xfId="1" applyFont="1" applyFill="1" applyBorder="1" applyAlignment="1" applyProtection="1">
      <alignment vertical="center"/>
    </xf>
    <xf numFmtId="44" fontId="17" fillId="0" borderId="3" xfId="1" applyFont="1" applyFill="1" applyBorder="1" applyAlignment="1" applyProtection="1">
      <alignment vertical="center"/>
    </xf>
    <xf numFmtId="0" fontId="0" fillId="0" borderId="0" xfId="0" applyAlignment="1">
      <alignment horizontal="left"/>
    </xf>
    <xf numFmtId="44" fontId="1" fillId="0" borderId="3" xfId="1" applyFont="1" applyBorder="1" applyAlignment="1" applyProtection="1">
      <alignment vertical="top"/>
    </xf>
    <xf numFmtId="44" fontId="1" fillId="0" borderId="3" xfId="1" applyFont="1" applyBorder="1" applyProtection="1"/>
    <xf numFmtId="44" fontId="2" fillId="0" borderId="3" xfId="1" applyFont="1" applyBorder="1" applyAlignment="1" applyProtection="1">
      <alignment vertical="center"/>
    </xf>
    <xf numFmtId="0" fontId="4" fillId="0" borderId="0" xfId="0" applyFont="1"/>
    <xf numFmtId="0" fontId="0" fillId="0" borderId="0" xfId="0" applyAlignment="1">
      <alignment wrapText="1"/>
    </xf>
    <xf numFmtId="0" fontId="22" fillId="0" borderId="0" xfId="0" applyFont="1" applyAlignment="1">
      <alignment vertical="top"/>
    </xf>
    <xf numFmtId="0" fontId="0" fillId="0" borderId="0" xfId="0" applyAlignment="1">
      <alignment vertical="top"/>
    </xf>
    <xf numFmtId="0" fontId="0" fillId="0" borderId="0" xfId="0" quotePrefix="1" applyAlignment="1">
      <alignment horizontal="left" vertical="top"/>
    </xf>
    <xf numFmtId="0" fontId="23" fillId="0" borderId="0" xfId="0" quotePrefix="1" applyFont="1" applyAlignment="1">
      <alignment horizontal="left" vertical="top"/>
    </xf>
    <xf numFmtId="0" fontId="0" fillId="0" borderId="0" xfId="0" quotePrefix="1"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24" fillId="0" borderId="0" xfId="0" applyFont="1"/>
    <xf numFmtId="0" fontId="0" fillId="0" borderId="0" xfId="0" quotePrefix="1" applyAlignment="1">
      <alignment vertical="top" wrapText="1"/>
    </xf>
    <xf numFmtId="0" fontId="2" fillId="0" borderId="0" xfId="0" applyFont="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xf numFmtId="0" fontId="5" fillId="2" borderId="0" xfId="0" applyFont="1" applyFill="1"/>
    <xf numFmtId="0" fontId="0" fillId="2" borderId="0" xfId="0" applyFill="1" applyAlignment="1">
      <alignment horizontal="left" vertical="top" wrapText="1"/>
    </xf>
    <xf numFmtId="0" fontId="0" fillId="0" borderId="0" xfId="0" applyAlignment="1">
      <alignment horizontal="left" vertical="top" wrapText="1"/>
    </xf>
    <xf numFmtId="0" fontId="19" fillId="0" borderId="3" xfId="0" applyFont="1" applyBorder="1" applyAlignment="1">
      <alignment horizontal="right" vertical="top" wrapText="1"/>
    </xf>
    <xf numFmtId="0" fontId="11" fillId="0" borderId="0" xfId="0" applyFont="1" applyAlignment="1">
      <alignment horizontal="left"/>
    </xf>
    <xf numFmtId="0" fontId="7" fillId="0" borderId="1" xfId="0" applyFont="1" applyBorder="1" applyAlignment="1">
      <alignment vertical="center" wrapText="1"/>
    </xf>
    <xf numFmtId="0" fontId="13" fillId="0" borderId="3" xfId="0" applyFont="1" applyBorder="1" applyAlignment="1">
      <alignment vertical="center" wrapText="1"/>
    </xf>
    <xf numFmtId="0" fontId="27" fillId="0" borderId="3"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xf>
    <xf numFmtId="0" fontId="2" fillId="0" borderId="0" xfId="0" applyFont="1" applyAlignment="1">
      <alignment horizontal="center" vertical="top" wrapText="1"/>
    </xf>
    <xf numFmtId="0" fontId="0" fillId="0" borderId="0" xfId="0" applyAlignment="1">
      <alignment vertical="top" wrapText="1"/>
    </xf>
    <xf numFmtId="44" fontId="14" fillId="0" borderId="0" xfId="0" applyNumberFormat="1" applyFont="1" applyAlignment="1">
      <alignment wrapText="1"/>
    </xf>
    <xf numFmtId="0" fontId="6" fillId="0" borderId="0" xfId="0" applyFont="1" applyAlignment="1">
      <alignment vertical="top"/>
    </xf>
    <xf numFmtId="0" fontId="0" fillId="0" borderId="0" xfId="0" applyAlignment="1">
      <alignment vertical="center" wrapText="1"/>
    </xf>
    <xf numFmtId="0" fontId="3" fillId="0" borderId="0" xfId="0" applyFont="1" applyAlignment="1">
      <alignment vertical="center" wrapText="1"/>
    </xf>
    <xf numFmtId="0" fontId="10" fillId="0" borderId="0" xfId="0" applyFont="1" applyAlignment="1">
      <alignment horizontal="center" vertical="center"/>
    </xf>
    <xf numFmtId="0" fontId="15" fillId="0" borderId="0" xfId="0" applyFont="1"/>
    <xf numFmtId="0" fontId="6" fillId="0" borderId="0" xfId="0" applyFont="1" applyAlignment="1">
      <alignment horizontal="right"/>
    </xf>
    <xf numFmtId="44" fontId="0" fillId="0" borderId="0" xfId="0" applyNumberFormat="1"/>
    <xf numFmtId="0" fontId="3" fillId="0" borderId="0" xfId="0" applyFont="1" applyAlignment="1">
      <alignment vertical="top" wrapText="1"/>
    </xf>
    <xf numFmtId="0" fontId="0" fillId="0" borderId="0" xfId="0" applyAlignment="1">
      <alignment vertical="center"/>
    </xf>
    <xf numFmtId="0" fontId="16" fillId="0" borderId="3" xfId="0" applyFont="1" applyBorder="1" applyAlignment="1">
      <alignment horizontal="left" vertical="center"/>
    </xf>
    <xf numFmtId="0" fontId="13" fillId="0" borderId="3" xfId="0" applyFont="1" applyBorder="1" applyAlignment="1">
      <alignment horizontal="right" vertical="center" wrapText="1"/>
    </xf>
    <xf numFmtId="0" fontId="0" fillId="0" borderId="3" xfId="0" applyBorder="1" applyAlignment="1">
      <alignment horizontal="left"/>
    </xf>
    <xf numFmtId="0" fontId="5" fillId="0" borderId="0" xfId="0" applyFont="1" applyAlignment="1">
      <alignment vertical="top" wrapText="1"/>
    </xf>
    <xf numFmtId="0" fontId="3" fillId="0" borderId="0" xfId="0" applyFont="1" applyAlignment="1">
      <alignment vertical="center"/>
    </xf>
    <xf numFmtId="0" fontId="18" fillId="0" borderId="0" xfId="0" applyFont="1"/>
    <xf numFmtId="0" fontId="21" fillId="0" borderId="0" xfId="0" applyFont="1"/>
    <xf numFmtId="44" fontId="7" fillId="2" borderId="3" xfId="1" applyFont="1" applyFill="1" applyBorder="1" applyProtection="1">
      <protection locked="0"/>
    </xf>
    <xf numFmtId="0" fontId="2" fillId="0" borderId="3" xfId="0" applyFont="1" applyBorder="1" applyAlignment="1">
      <alignment horizontal="left"/>
    </xf>
    <xf numFmtId="44" fontId="7" fillId="0" borderId="3" xfId="1" applyFont="1" applyFill="1" applyBorder="1" applyProtection="1"/>
    <xf numFmtId="164" fontId="3" fillId="0" borderId="3" xfId="1" applyNumberFormat="1" applyFont="1" applyFill="1" applyBorder="1" applyAlignment="1" applyProtection="1">
      <alignment vertical="center"/>
    </xf>
    <xf numFmtId="164" fontId="7" fillId="0" borderId="3" xfId="1" applyNumberFormat="1" applyFont="1" applyFill="1" applyBorder="1" applyAlignment="1" applyProtection="1">
      <alignment vertical="center"/>
    </xf>
    <xf numFmtId="1" fontId="3" fillId="0" borderId="3" xfId="1" applyNumberFormat="1" applyFont="1" applyFill="1" applyBorder="1" applyAlignment="1" applyProtection="1">
      <alignment vertical="center"/>
    </xf>
    <xf numFmtId="1" fontId="7" fillId="0" borderId="3" xfId="1" applyNumberFormat="1" applyFont="1" applyFill="1" applyBorder="1" applyAlignment="1" applyProtection="1">
      <alignment vertical="center"/>
    </xf>
    <xf numFmtId="1" fontId="3" fillId="2" borderId="3" xfId="1" applyNumberFormat="1" applyFont="1" applyFill="1" applyBorder="1" applyAlignment="1" applyProtection="1">
      <alignment vertical="center"/>
      <protection locked="0"/>
    </xf>
    <xf numFmtId="0" fontId="0" fillId="2" borderId="3" xfId="0" applyFill="1" applyBorder="1" applyAlignment="1" applyProtection="1">
      <alignment horizontal="left" vertical="center" wrapText="1"/>
      <protection locked="0"/>
    </xf>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center" vertical="center" wrapText="1"/>
    </xf>
    <xf numFmtId="0" fontId="15" fillId="0" borderId="0" xfId="0" applyFont="1" applyAlignment="1">
      <alignment vertical="center"/>
    </xf>
    <xf numFmtId="0" fontId="6" fillId="0" borderId="0" xfId="0" applyFont="1" applyAlignment="1">
      <alignment horizontal="right" vertical="center"/>
    </xf>
    <xf numFmtId="44" fontId="0" fillId="0" borderId="0" xfId="0" applyNumberFormat="1" applyAlignment="1">
      <alignment vertical="center"/>
    </xf>
    <xf numFmtId="44" fontId="14" fillId="0" borderId="0" xfId="0" applyNumberFormat="1" applyFont="1" applyAlignment="1">
      <alignment vertical="center" wrapText="1"/>
    </xf>
    <xf numFmtId="0" fontId="21" fillId="0" borderId="3" xfId="0" applyFont="1" applyBorder="1" applyAlignment="1">
      <alignment vertical="center" wrapText="1"/>
    </xf>
    <xf numFmtId="0" fontId="21" fillId="0" borderId="0" xfId="0" applyFont="1" applyAlignment="1">
      <alignment vertical="top"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9" fillId="0" borderId="0" xfId="0" applyFont="1" applyAlignment="1">
      <alignment vertical="center"/>
    </xf>
    <xf numFmtId="0" fontId="18" fillId="0" borderId="0" xfId="0" applyFont="1" applyAlignment="1">
      <alignment horizontal="left" vertical="center"/>
    </xf>
    <xf numFmtId="4" fontId="3" fillId="0" borderId="0" xfId="0" applyNumberFormat="1" applyFont="1"/>
    <xf numFmtId="0" fontId="0" fillId="0" borderId="3" xfId="0" applyBorder="1" applyAlignment="1">
      <alignment horizontal="left" vertical="center"/>
    </xf>
    <xf numFmtId="0" fontId="2" fillId="0" borderId="3" xfId="0" applyFont="1" applyBorder="1" applyAlignment="1">
      <alignment vertical="center"/>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2" borderId="3" xfId="0" applyFill="1" applyBorder="1" applyAlignment="1" applyProtection="1">
      <alignment horizontal="left" vertical="center"/>
      <protection locked="0"/>
    </xf>
    <xf numFmtId="0" fontId="9" fillId="0" borderId="3" xfId="0" applyFont="1" applyBorder="1" applyAlignment="1">
      <alignment horizontal="left" vertical="center"/>
    </xf>
    <xf numFmtId="1" fontId="3" fillId="2" borderId="2" xfId="1" applyNumberFormat="1" applyFont="1" applyFill="1" applyBorder="1" applyAlignment="1" applyProtection="1">
      <alignment vertical="center"/>
      <protection locked="0"/>
    </xf>
    <xf numFmtId="1" fontId="7" fillId="0" borderId="2" xfId="1" applyNumberFormat="1" applyFont="1" applyFill="1" applyBorder="1" applyAlignment="1" applyProtection="1">
      <alignment vertical="center"/>
    </xf>
    <xf numFmtId="164" fontId="3" fillId="0" borderId="2" xfId="1" applyNumberFormat="1" applyFont="1" applyFill="1" applyBorder="1" applyAlignment="1" applyProtection="1">
      <alignment vertical="center"/>
    </xf>
    <xf numFmtId="164" fontId="7" fillId="0" borderId="2" xfId="1" applyNumberFormat="1" applyFont="1" applyFill="1" applyBorder="1" applyAlignment="1" applyProtection="1">
      <alignment vertical="center"/>
    </xf>
    <xf numFmtId="44" fontId="3" fillId="2" borderId="2" xfId="1" applyFont="1" applyFill="1" applyBorder="1" applyAlignment="1" applyProtection="1">
      <alignment vertical="center"/>
      <protection locked="0"/>
    </xf>
    <xf numFmtId="44" fontId="7" fillId="0" borderId="2" xfId="1" applyFont="1" applyFill="1" applyBorder="1" applyAlignment="1" applyProtection="1">
      <alignment vertical="center"/>
    </xf>
    <xf numFmtId="44" fontId="17" fillId="0" borderId="2" xfId="1" applyFont="1" applyFill="1" applyBorder="1" applyAlignment="1" applyProtection="1">
      <alignment vertical="center"/>
    </xf>
    <xf numFmtId="1" fontId="3" fillId="0" borderId="2" xfId="1" applyNumberFormat="1" applyFont="1" applyFill="1" applyBorder="1" applyAlignment="1" applyProtection="1">
      <alignment vertical="center"/>
    </xf>
    <xf numFmtId="44" fontId="3" fillId="0" borderId="2" xfId="1" applyFont="1" applyFill="1" applyBorder="1" applyAlignment="1" applyProtection="1">
      <alignment vertical="center"/>
    </xf>
    <xf numFmtId="0" fontId="4" fillId="0" borderId="3" xfId="0" applyFont="1" applyBorder="1" applyAlignment="1">
      <alignment horizontal="left" vertical="center"/>
    </xf>
    <xf numFmtId="0" fontId="16" fillId="0" borderId="3" xfId="0" applyFont="1" applyBorder="1" applyAlignment="1">
      <alignment horizontal="left"/>
    </xf>
    <xf numFmtId="0" fontId="2" fillId="0" borderId="0" xfId="0" applyFont="1" applyAlignment="1">
      <alignment vertical="top"/>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1" fillId="0" borderId="3" xfId="0" applyFont="1" applyBorder="1" applyAlignment="1">
      <alignment horizontal="left" vertical="top" wrapText="1"/>
    </xf>
    <xf numFmtId="0" fontId="34" fillId="0" borderId="0" xfId="0" applyFont="1"/>
    <xf numFmtId="0" fontId="35" fillId="0" borderId="0" xfId="0" applyFont="1" applyAlignment="1">
      <alignment vertical="center"/>
    </xf>
    <xf numFmtId="0" fontId="4" fillId="0" borderId="0" xfId="0" applyFont="1" applyAlignment="1">
      <alignment horizontal="left" vertical="center"/>
    </xf>
    <xf numFmtId="0" fontId="2" fillId="3"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8" fillId="0" borderId="0" xfId="0" applyFont="1" applyAlignment="1">
      <alignment vertical="center" wrapText="1"/>
    </xf>
    <xf numFmtId="0" fontId="4" fillId="0" borderId="0" xfId="0" applyFont="1" applyAlignment="1">
      <alignment horizontal="left"/>
    </xf>
    <xf numFmtId="2" fontId="7" fillId="2" borderId="3" xfId="1" quotePrefix="1" applyNumberFormat="1" applyFont="1" applyFill="1" applyBorder="1" applyAlignment="1" applyProtection="1">
      <alignment horizontal="right"/>
      <protection locked="0"/>
    </xf>
    <xf numFmtId="1" fontId="7" fillId="2" borderId="3" xfId="1" quotePrefix="1" applyNumberFormat="1" applyFont="1" applyFill="1" applyBorder="1" applyAlignment="1" applyProtection="1">
      <alignment horizontal="right"/>
      <protection locked="0"/>
    </xf>
    <xf numFmtId="1" fontId="7" fillId="0" borderId="3" xfId="1" applyNumberFormat="1" applyFont="1" applyFill="1" applyBorder="1" applyAlignment="1" applyProtection="1">
      <alignment horizontal="right"/>
    </xf>
    <xf numFmtId="2" fontId="3" fillId="2" borderId="3" xfId="1" applyNumberFormat="1" applyFont="1" applyFill="1" applyBorder="1" applyAlignment="1" applyProtection="1">
      <alignment vertical="center"/>
      <protection locked="0"/>
    </xf>
    <xf numFmtId="2" fontId="3" fillId="0" borderId="3" xfId="1" applyNumberFormat="1" applyFont="1" applyFill="1" applyBorder="1" applyAlignment="1" applyProtection="1">
      <alignment vertical="center"/>
    </xf>
    <xf numFmtId="2" fontId="7" fillId="0" borderId="3" xfId="1" applyNumberFormat="1" applyFont="1" applyFill="1" applyBorder="1" applyAlignment="1" applyProtection="1">
      <alignment vertical="center"/>
    </xf>
    <xf numFmtId="0" fontId="0" fillId="0" borderId="0" xfId="0" quotePrefix="1" applyAlignment="1">
      <alignment wrapText="1"/>
    </xf>
    <xf numFmtId="0" fontId="4" fillId="6" borderId="0" xfId="0" applyFont="1" applyFill="1" applyAlignment="1">
      <alignment vertical="top" wrapText="1"/>
    </xf>
    <xf numFmtId="0" fontId="0" fillId="2" borderId="3" xfId="0" applyFill="1" applyBorder="1" applyAlignment="1" applyProtection="1">
      <alignment horizontal="left" wrapText="1"/>
      <protection locked="0"/>
    </xf>
    <xf numFmtId="0" fontId="0" fillId="2" borderId="3" xfId="0" applyFill="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3" xfId="0" applyFont="1"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3" fillId="0" borderId="3" xfId="0" applyFont="1" applyBorder="1" applyAlignment="1">
      <alignment horizontal="left" vertical="center" wrapText="1"/>
    </xf>
    <xf numFmtId="0" fontId="0" fillId="0" borderId="3" xfId="0" applyBorder="1" applyAlignment="1">
      <alignment horizontal="left" wrapText="1"/>
    </xf>
    <xf numFmtId="0" fontId="0" fillId="0" borderId="0" xfId="0" applyAlignment="1">
      <alignment horizontal="left" vertical="center"/>
    </xf>
    <xf numFmtId="0" fontId="0" fillId="0" borderId="3" xfId="0" applyBorder="1" applyAlignment="1">
      <alignment horizontal="left" vertical="top"/>
    </xf>
  </cellXfs>
  <cellStyles count="3">
    <cellStyle name="Standaard" xfId="0" builtinId="0"/>
    <cellStyle name="Valuta" xfId="1" builtinId="4"/>
    <cellStyle name="Valuta 2" xfId="2" xr:uid="{1B0608B8-9775-4366-BA17-C077A8943C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3535680</xdr:colOff>
      <xdr:row>0</xdr:row>
      <xdr:rowOff>76200</xdr:rowOff>
    </xdr:from>
    <xdr:to>
      <xdr:col>2</xdr:col>
      <xdr:colOff>4863526</xdr:colOff>
      <xdr:row>2</xdr:row>
      <xdr:rowOff>57785</xdr:rowOff>
    </xdr:to>
    <xdr:pic>
      <xdr:nvPicPr>
        <xdr:cNvPr id="2" name="Afbeelding 1">
          <a:extLst>
            <a:ext uri="{FF2B5EF4-FFF2-40B4-BE49-F238E27FC236}">
              <a16:creationId xmlns:a16="http://schemas.microsoft.com/office/drawing/2014/main" id="{0E8ED2FF-D4EF-47AC-93DE-D5D32EA925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76200"/>
          <a:ext cx="1318956"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3" name="Afbeelding 2">
          <a:extLst>
            <a:ext uri="{FF2B5EF4-FFF2-40B4-BE49-F238E27FC236}">
              <a16:creationId xmlns:a16="http://schemas.microsoft.com/office/drawing/2014/main" id="{6B6AF8CE-604A-42C3-A72E-29C6D25FA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114300"/>
          <a:ext cx="132022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442B8BBB-069A-4F86-B71C-F40D6742D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437738FC-DAE1-4E60-A5C7-348024234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3722</xdr:colOff>
      <xdr:row>11</xdr:row>
      <xdr:rowOff>520895</xdr:rowOff>
    </xdr:to>
    <xdr:pic>
      <xdr:nvPicPr>
        <xdr:cNvPr id="2" name="Afbeelding 1">
          <a:extLst>
            <a:ext uri="{FF2B5EF4-FFF2-40B4-BE49-F238E27FC236}">
              <a16:creationId xmlns:a16="http://schemas.microsoft.com/office/drawing/2014/main" id="{D60E793B-8434-4BF8-98F5-8172935E9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5930" y="1685364"/>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2841814</xdr:colOff>
      <xdr:row>10</xdr:row>
      <xdr:rowOff>170332</xdr:rowOff>
    </xdr:from>
    <xdr:to>
      <xdr:col>2</xdr:col>
      <xdr:colOff>25626</xdr:colOff>
      <xdr:row>11</xdr:row>
      <xdr:rowOff>517163</xdr:rowOff>
    </xdr:to>
    <xdr:pic>
      <xdr:nvPicPr>
        <xdr:cNvPr id="2" name="Afbeelding 1">
          <a:extLst>
            <a:ext uri="{FF2B5EF4-FFF2-40B4-BE49-F238E27FC236}">
              <a16:creationId xmlns:a16="http://schemas.microsoft.com/office/drawing/2014/main" id="{9E727285-B66F-44F9-8135-8271360FD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2" y="1685367"/>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25312</xdr:colOff>
      <xdr:row>11</xdr:row>
      <xdr:rowOff>520895</xdr:rowOff>
    </xdr:to>
    <xdr:pic>
      <xdr:nvPicPr>
        <xdr:cNvPr id="3" name="Afbeelding 2">
          <a:extLst>
            <a:ext uri="{FF2B5EF4-FFF2-40B4-BE49-F238E27FC236}">
              <a16:creationId xmlns:a16="http://schemas.microsoft.com/office/drawing/2014/main" id="{1372239A-E4A3-4A44-9781-8E68B6FA39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2" name="Afbeelding 1">
          <a:extLst>
            <a:ext uri="{FF2B5EF4-FFF2-40B4-BE49-F238E27FC236}">
              <a16:creationId xmlns:a16="http://schemas.microsoft.com/office/drawing/2014/main" id="{F5EBD8BF-BEC9-44FF-B83F-F0F0BF26C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114300"/>
          <a:ext cx="1320226"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89B32963-A93E-4999-8AB7-D3E88828E8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ED7316F5-31ED-4D90-A829-6DBB7F392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A6CA-0253-4637-ADF4-06408335C34E}">
  <sheetPr>
    <tabColor rgb="FF00B050"/>
  </sheetPr>
  <dimension ref="B2:C22"/>
  <sheetViews>
    <sheetView showGridLines="0" tabSelected="1" workbookViewId="0"/>
  </sheetViews>
  <sheetFormatPr defaultColWidth="9.25" defaultRowHeight="12.75" x14ac:dyDescent="0.2"/>
  <cols>
    <col min="1" max="1" width="2.75" customWidth="1"/>
    <col min="2" max="2" width="33" customWidth="1"/>
    <col min="3" max="3" width="97.5" bestFit="1" customWidth="1"/>
  </cols>
  <sheetData>
    <row r="2" spans="2:3" ht="17.25" x14ac:dyDescent="0.2">
      <c r="B2" s="104" t="s">
        <v>244</v>
      </c>
    </row>
    <row r="4" spans="2:3" x14ac:dyDescent="0.2">
      <c r="B4" t="s">
        <v>0</v>
      </c>
    </row>
    <row r="6" spans="2:3" x14ac:dyDescent="0.2">
      <c r="B6" s="105" t="s">
        <v>1</v>
      </c>
      <c r="C6" s="105" t="s">
        <v>2</v>
      </c>
    </row>
    <row r="7" spans="2:3" x14ac:dyDescent="0.2">
      <c r="B7" s="106" t="s">
        <v>3</v>
      </c>
      <c r="C7" s="48" t="s">
        <v>4</v>
      </c>
    </row>
    <row r="8" spans="2:3" x14ac:dyDescent="0.2">
      <c r="B8" s="107" t="s">
        <v>5</v>
      </c>
      <c r="C8" s="48" t="s">
        <v>6</v>
      </c>
    </row>
    <row r="9" spans="2:3" x14ac:dyDescent="0.2">
      <c r="B9" s="108" t="s">
        <v>7</v>
      </c>
      <c r="C9" s="48" t="s">
        <v>8</v>
      </c>
    </row>
    <row r="10" spans="2:3" x14ac:dyDescent="0.2">
      <c r="B10" s="108" t="s">
        <v>9</v>
      </c>
      <c r="C10" s="48" t="s">
        <v>10</v>
      </c>
    </row>
    <row r="12" spans="2:3" x14ac:dyDescent="0.2">
      <c r="B12" t="s">
        <v>12</v>
      </c>
    </row>
    <row r="16" spans="2:3" ht="17.25" x14ac:dyDescent="0.2">
      <c r="B16" s="104" t="s">
        <v>245</v>
      </c>
    </row>
    <row r="18" spans="2:3" x14ac:dyDescent="0.2">
      <c r="B18" t="s">
        <v>13</v>
      </c>
    </row>
    <row r="20" spans="2:3" x14ac:dyDescent="0.2">
      <c r="B20" s="105" t="s">
        <v>14</v>
      </c>
      <c r="C20" s="105" t="s">
        <v>15</v>
      </c>
    </row>
    <row r="21" spans="2:3" x14ac:dyDescent="0.2">
      <c r="B21" s="106" t="s">
        <v>11</v>
      </c>
      <c r="C21" s="48" t="s">
        <v>16</v>
      </c>
    </row>
    <row r="22" spans="2:3" x14ac:dyDescent="0.2">
      <c r="B22" s="107" t="s">
        <v>17</v>
      </c>
      <c r="C22" s="48" t="s">
        <v>18</v>
      </c>
    </row>
  </sheetData>
  <sheetProtection algorithmName="SHA-512" hashValue="mxh5abiLpwtB/vWXnVZVnlHbHuzxk7SA9hWxpUGnbZouk9faGHHpx3H7PCJggwjPfapzUEtre4jED/7yM14xUQ==" saltValue="omi0ClrGmcM0Lvn397cu1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199-7DB7-4C35-9BC1-2A5F3A2DAC00}">
  <sheetPr>
    <tabColor rgb="FF00B0F0"/>
  </sheetPr>
  <dimension ref="B2:N50"/>
  <sheetViews>
    <sheetView showGridLines="0" workbookViewId="0"/>
  </sheetViews>
  <sheetFormatPr defaultRowHeight="12.75" x14ac:dyDescent="0.2"/>
  <cols>
    <col min="1" max="1" width="1.25" customWidth="1"/>
    <col min="2" max="2" width="155.5" customWidth="1"/>
  </cols>
  <sheetData>
    <row r="2" spans="2:14" s="13" customFormat="1" x14ac:dyDescent="0.2">
      <c r="B2" s="12" t="s">
        <v>19</v>
      </c>
    </row>
    <row r="4" spans="2:14" s="15" customFormat="1" ht="17.45" customHeight="1" x14ac:dyDescent="0.2">
      <c r="B4" s="14" t="s">
        <v>20</v>
      </c>
    </row>
    <row r="5" spans="2:14" ht="24" customHeight="1" x14ac:dyDescent="0.2">
      <c r="B5" s="16" t="s">
        <v>21</v>
      </c>
    </row>
    <row r="6" spans="2:14" x14ac:dyDescent="0.2">
      <c r="B6" s="17" t="s">
        <v>22</v>
      </c>
    </row>
    <row r="7" spans="2:14" ht="26.45" customHeight="1" x14ac:dyDescent="0.2">
      <c r="B7" s="18" t="s">
        <v>23</v>
      </c>
    </row>
    <row r="8" spans="2:14" x14ac:dyDescent="0.2">
      <c r="B8" s="17" t="s">
        <v>24</v>
      </c>
    </row>
    <row r="9" spans="2:14" ht="32.25" customHeight="1" x14ac:dyDescent="0.2">
      <c r="B9" s="18" t="s">
        <v>247</v>
      </c>
      <c r="C9" s="18"/>
      <c r="D9" s="18"/>
      <c r="E9" s="18"/>
      <c r="F9" s="18"/>
      <c r="G9" s="18"/>
      <c r="H9" s="18"/>
      <c r="I9" s="18"/>
      <c r="J9" s="18"/>
      <c r="K9" s="18"/>
      <c r="L9" s="18"/>
      <c r="M9" s="18"/>
      <c r="N9" s="18"/>
    </row>
    <row r="10" spans="2:14" ht="33.6" customHeight="1" x14ac:dyDescent="0.2">
      <c r="B10" s="18" t="s">
        <v>25</v>
      </c>
      <c r="C10" s="18"/>
      <c r="D10" s="18"/>
      <c r="E10" s="18"/>
      <c r="F10" s="18"/>
      <c r="G10" s="18"/>
      <c r="H10" s="18"/>
      <c r="I10" s="18"/>
      <c r="J10" s="18"/>
      <c r="K10" s="18"/>
      <c r="L10" s="18"/>
      <c r="M10" s="18"/>
      <c r="N10" s="18"/>
    </row>
    <row r="11" spans="2:14" x14ac:dyDescent="0.2">
      <c r="B11" s="17" t="s">
        <v>26</v>
      </c>
    </row>
    <row r="12" spans="2:14" ht="19.5" customHeight="1" x14ac:dyDescent="0.2">
      <c r="B12" s="18" t="s">
        <v>27</v>
      </c>
      <c r="C12" s="18"/>
      <c r="D12" s="18"/>
      <c r="E12" s="18"/>
      <c r="F12" s="18"/>
      <c r="G12" s="18"/>
      <c r="H12" s="18"/>
      <c r="I12" s="18"/>
      <c r="J12" s="18"/>
      <c r="K12" s="18"/>
      <c r="L12" s="18"/>
      <c r="M12" s="18"/>
      <c r="N12" s="18"/>
    </row>
    <row r="13" spans="2:14" ht="48" customHeight="1" x14ac:dyDescent="0.2">
      <c r="B13" s="18" t="s">
        <v>28</v>
      </c>
      <c r="C13" s="18"/>
      <c r="D13" s="18"/>
      <c r="E13" s="18"/>
      <c r="F13" s="18"/>
      <c r="G13" s="18"/>
      <c r="H13" s="18"/>
      <c r="I13" s="18"/>
      <c r="J13" s="18"/>
      <c r="K13" s="18"/>
      <c r="L13" s="18"/>
      <c r="M13" s="18"/>
      <c r="N13" s="18"/>
    </row>
    <row r="14" spans="2:14" x14ac:dyDescent="0.2">
      <c r="B14" s="17" t="s">
        <v>29</v>
      </c>
    </row>
    <row r="15" spans="2:14" ht="39" customHeight="1" x14ac:dyDescent="0.2">
      <c r="B15" s="18" t="s">
        <v>30</v>
      </c>
      <c r="C15" s="18"/>
      <c r="D15" s="18"/>
      <c r="E15" s="18"/>
      <c r="F15" s="18"/>
      <c r="G15" s="18"/>
      <c r="H15" s="18"/>
      <c r="I15" s="18"/>
      <c r="J15" s="18"/>
      <c r="K15" s="18"/>
      <c r="L15" s="18"/>
      <c r="M15" s="18"/>
      <c r="N15" s="18"/>
    </row>
    <row r="16" spans="2:14" x14ac:dyDescent="0.2">
      <c r="B16" s="17" t="s">
        <v>31</v>
      </c>
    </row>
    <row r="17" spans="2:14" ht="25.7" customHeight="1" x14ac:dyDescent="0.2">
      <c r="B17" s="19" t="s">
        <v>32</v>
      </c>
      <c r="C17" s="19"/>
      <c r="D17" s="19"/>
      <c r="E17" s="19"/>
      <c r="F17" s="19"/>
      <c r="G17" s="19"/>
      <c r="H17" s="19"/>
      <c r="I17" s="19"/>
      <c r="J17" s="19"/>
      <c r="K17" s="19"/>
      <c r="L17" s="19"/>
      <c r="M17" s="19"/>
      <c r="N17" s="19"/>
    </row>
    <row r="18" spans="2:14" x14ac:dyDescent="0.2">
      <c r="B18" s="20"/>
    </row>
    <row r="19" spans="2:14" x14ac:dyDescent="0.2">
      <c r="B19" s="21" t="s">
        <v>33</v>
      </c>
    </row>
    <row r="21" spans="2:14" x14ac:dyDescent="0.2">
      <c r="B21" s="103" t="s">
        <v>34</v>
      </c>
    </row>
    <row r="24" spans="2:14" s="15" customFormat="1" ht="17.45" customHeight="1" x14ac:dyDescent="0.2">
      <c r="B24" s="14" t="s">
        <v>35</v>
      </c>
    </row>
    <row r="25" spans="2:14" ht="24" customHeight="1" x14ac:dyDescent="0.2">
      <c r="B25" s="16" t="s">
        <v>21</v>
      </c>
    </row>
    <row r="26" spans="2:14" x14ac:dyDescent="0.2">
      <c r="B26" s="17" t="s">
        <v>22</v>
      </c>
    </row>
    <row r="27" spans="2:14" ht="26.45" customHeight="1" x14ac:dyDescent="0.2">
      <c r="B27" s="18" t="s">
        <v>36</v>
      </c>
    </row>
    <row r="28" spans="2:14" x14ac:dyDescent="0.2">
      <c r="B28" s="17" t="s">
        <v>24</v>
      </c>
    </row>
    <row r="29" spans="2:14" x14ac:dyDescent="0.2">
      <c r="B29" s="18" t="s">
        <v>37</v>
      </c>
      <c r="C29" s="18"/>
      <c r="D29" s="18"/>
      <c r="E29" s="18"/>
      <c r="F29" s="18"/>
      <c r="G29" s="18"/>
      <c r="H29" s="18"/>
      <c r="I29" s="18"/>
      <c r="J29" s="18"/>
      <c r="K29" s="18"/>
      <c r="L29" s="18"/>
      <c r="M29" s="18"/>
      <c r="N29" s="18"/>
    </row>
    <row r="30" spans="2:14" ht="33.6" customHeight="1" x14ac:dyDescent="0.2">
      <c r="B30" s="18" t="s">
        <v>38</v>
      </c>
      <c r="C30" s="18"/>
      <c r="D30" s="18"/>
      <c r="E30" s="18"/>
      <c r="F30" s="18"/>
      <c r="G30" s="18"/>
      <c r="H30" s="18"/>
      <c r="I30" s="18"/>
      <c r="J30" s="18"/>
      <c r="K30" s="18"/>
      <c r="L30" s="18"/>
      <c r="M30" s="18"/>
      <c r="N30" s="18"/>
    </row>
    <row r="31" spans="2:14" x14ac:dyDescent="0.2">
      <c r="B31" s="17" t="s">
        <v>26</v>
      </c>
    </row>
    <row r="32" spans="2:14" ht="36.6" customHeight="1" x14ac:dyDescent="0.2">
      <c r="B32" s="18" t="s">
        <v>248</v>
      </c>
      <c r="C32" s="18"/>
      <c r="D32" s="18"/>
      <c r="E32" s="18"/>
      <c r="F32" s="18"/>
      <c r="G32" s="18"/>
      <c r="H32" s="18"/>
      <c r="I32" s="18"/>
      <c r="J32" s="18"/>
      <c r="K32" s="18"/>
      <c r="L32" s="18"/>
      <c r="M32" s="18"/>
      <c r="N32" s="18"/>
    </row>
    <row r="33" spans="2:14" x14ac:dyDescent="0.2">
      <c r="B33" s="17" t="s">
        <v>29</v>
      </c>
    </row>
    <row r="34" spans="2:14" ht="26.45" customHeight="1" x14ac:dyDescent="0.2">
      <c r="B34" s="18" t="s">
        <v>39</v>
      </c>
      <c r="C34" s="18"/>
      <c r="D34" s="18"/>
      <c r="E34" s="18"/>
      <c r="F34" s="18"/>
      <c r="G34" s="18"/>
      <c r="H34" s="18"/>
      <c r="I34" s="18"/>
      <c r="J34" s="18"/>
      <c r="K34" s="18"/>
      <c r="L34" s="18"/>
      <c r="M34" s="18"/>
      <c r="N34" s="18"/>
    </row>
    <row r="35" spans="2:14" x14ac:dyDescent="0.2">
      <c r="B35" s="17" t="s">
        <v>40</v>
      </c>
    </row>
    <row r="36" spans="2:14" ht="39" customHeight="1" x14ac:dyDescent="0.2">
      <c r="B36" s="18" t="s">
        <v>41</v>
      </c>
      <c r="C36" s="18"/>
      <c r="D36" s="18"/>
      <c r="E36" s="18"/>
      <c r="F36" s="18"/>
      <c r="G36" s="18"/>
      <c r="H36" s="18"/>
      <c r="I36" s="18"/>
      <c r="J36" s="18"/>
      <c r="K36" s="18"/>
      <c r="L36" s="18"/>
      <c r="M36" s="18"/>
      <c r="N36" s="18"/>
    </row>
    <row r="37" spans="2:14" x14ac:dyDescent="0.2">
      <c r="B37" s="17" t="s">
        <v>42</v>
      </c>
    </row>
    <row r="38" spans="2:14" ht="41.25" customHeight="1" x14ac:dyDescent="0.2">
      <c r="B38" s="22" t="s">
        <v>43</v>
      </c>
      <c r="C38" s="19"/>
      <c r="D38" s="19"/>
      <c r="E38" s="19"/>
      <c r="F38" s="19"/>
      <c r="G38" s="19"/>
      <c r="H38" s="19"/>
      <c r="I38" s="19"/>
      <c r="J38" s="19"/>
      <c r="K38" s="19"/>
      <c r="L38" s="19"/>
      <c r="M38" s="19"/>
      <c r="N38" s="19"/>
    </row>
    <row r="39" spans="2:14" ht="48" customHeight="1" x14ac:dyDescent="0.2">
      <c r="B39" s="18" t="s">
        <v>28</v>
      </c>
      <c r="C39" s="18"/>
      <c r="D39" s="18"/>
      <c r="E39" s="18"/>
      <c r="F39" s="18"/>
      <c r="G39" s="18"/>
      <c r="H39" s="18"/>
      <c r="I39" s="18"/>
      <c r="J39" s="18"/>
      <c r="K39" s="18"/>
      <c r="L39" s="18"/>
      <c r="M39" s="18"/>
      <c r="N39" s="18"/>
    </row>
    <row r="40" spans="2:14" x14ac:dyDescent="0.2">
      <c r="B40" s="17" t="s">
        <v>44</v>
      </c>
    </row>
    <row r="41" spans="2:14" ht="25.7" customHeight="1" x14ac:dyDescent="0.2">
      <c r="B41" s="19" t="s">
        <v>45</v>
      </c>
      <c r="C41" s="19"/>
      <c r="D41" s="19"/>
      <c r="E41" s="19"/>
      <c r="F41" s="19"/>
      <c r="G41" s="19"/>
      <c r="H41" s="19"/>
      <c r="I41" s="19"/>
      <c r="J41" s="19"/>
      <c r="K41" s="19"/>
      <c r="L41" s="19"/>
      <c r="M41" s="19"/>
      <c r="N41" s="19"/>
    </row>
    <row r="42" spans="2:14" x14ac:dyDescent="0.2">
      <c r="B42" s="20"/>
    </row>
    <row r="43" spans="2:14" x14ac:dyDescent="0.2">
      <c r="B43" s="21" t="s">
        <v>33</v>
      </c>
    </row>
    <row r="45" spans="2:14" x14ac:dyDescent="0.2">
      <c r="B45" s="103" t="s">
        <v>34</v>
      </c>
    </row>
    <row r="49" spans="2:3" x14ac:dyDescent="0.2">
      <c r="B49" s="118" t="s">
        <v>257</v>
      </c>
    </row>
    <row r="50" spans="2:3" x14ac:dyDescent="0.2">
      <c r="B50" s="117" t="s">
        <v>258</v>
      </c>
      <c r="C50" s="5"/>
    </row>
  </sheetData>
  <sheetProtection algorithmName="SHA-512" hashValue="zGvSr3wunTcj2fJB4XQwZVMW0gBwye3Jy7HXrUG5xnb25+OZcR90tg2kneOllcaT9wADV8qSmVskWG99x8fyPQ==" saltValue="hTPc2j+3YjWSjt8oSHomaA==" spinCount="100000" sheet="1" formatCells="0" formatColumns="0" insertRows="0" deleteRow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0E3-3A6A-42E0-BBA8-FBBE0186DCF6}">
  <sheetPr>
    <tabColor theme="9" tint="0.59999389629810485"/>
  </sheetPr>
  <dimension ref="B1:O92"/>
  <sheetViews>
    <sheetView showGridLines="0" zoomScale="85" zoomScaleNormal="85" workbookViewId="0">
      <pane xSplit="2" ySplit="13" topLeftCell="C14" activePane="bottomRight" state="frozen"/>
      <selection pane="topRight" activeCell="M65" sqref="M65"/>
      <selection pane="bottomLeft" activeCell="M65" sqref="M65"/>
      <selection pane="bottomRight"/>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46</v>
      </c>
      <c r="D2" s="48"/>
      <c r="E2" s="48"/>
    </row>
    <row r="4" spans="2:15" x14ac:dyDescent="0.2">
      <c r="B4" s="27" t="s">
        <v>47</v>
      </c>
      <c r="C4" s="28"/>
      <c r="D4" s="29"/>
      <c r="E4" s="29"/>
      <c r="F4" s="29"/>
      <c r="G4" s="29"/>
      <c r="H4" s="29"/>
      <c r="I4" s="29"/>
      <c r="J4" s="29"/>
      <c r="K4" s="29"/>
    </row>
    <row r="5" spans="2:15" x14ac:dyDescent="0.2">
      <c r="B5" s="5"/>
    </row>
    <row r="6" spans="2:15" x14ac:dyDescent="0.2">
      <c r="B6" s="30" t="s">
        <v>48</v>
      </c>
      <c r="C6" s="120"/>
      <c r="D6" s="120"/>
      <c r="J6" s="29"/>
      <c r="K6" s="29"/>
    </row>
    <row r="7" spans="2:15" x14ac:dyDescent="0.2">
      <c r="B7" s="30" t="s">
        <v>49</v>
      </c>
      <c r="C7" s="120"/>
      <c r="D7" s="120"/>
      <c r="J7" s="29"/>
      <c r="K7" s="29"/>
    </row>
    <row r="8" spans="2:15" x14ac:dyDescent="0.2">
      <c r="B8" s="30" t="s">
        <v>50</v>
      </c>
      <c r="C8" s="120"/>
      <c r="D8" s="120"/>
      <c r="J8" s="29"/>
      <c r="K8" s="29"/>
    </row>
    <row r="9" spans="2:15" x14ac:dyDescent="0.2">
      <c r="B9" s="30" t="s">
        <v>51</v>
      </c>
      <c r="C9" s="120"/>
      <c r="D9" s="120"/>
      <c r="J9" s="29"/>
      <c r="K9" s="29"/>
    </row>
    <row r="11" spans="2:15" ht="27" customHeight="1" x14ac:dyDescent="0.2">
      <c r="C11" s="121" t="s">
        <v>52</v>
      </c>
      <c r="D11" s="122"/>
      <c r="E11" s="122"/>
      <c r="F11" s="122"/>
      <c r="G11" s="122"/>
      <c r="H11" s="122"/>
      <c r="I11" s="122"/>
      <c r="J11" s="122"/>
      <c r="K11" s="123"/>
    </row>
    <row r="12" spans="2:15" ht="51" customHeight="1" x14ac:dyDescent="0.2">
      <c r="B12" s="31"/>
      <c r="C12" s="32" t="s">
        <v>53</v>
      </c>
      <c r="D12" s="32" t="s">
        <v>54</v>
      </c>
      <c r="E12" s="32" t="s">
        <v>55</v>
      </c>
      <c r="F12" s="32" t="s">
        <v>56</v>
      </c>
      <c r="G12" s="32" t="s">
        <v>57</v>
      </c>
      <c r="H12" s="32" t="s">
        <v>58</v>
      </c>
      <c r="I12" s="32" t="s">
        <v>59</v>
      </c>
      <c r="J12" s="32" t="s">
        <v>60</v>
      </c>
      <c r="K12" s="33" t="s">
        <v>61</v>
      </c>
      <c r="M12" s="34" t="s">
        <v>62</v>
      </c>
      <c r="O12" s="74" t="s">
        <v>63</v>
      </c>
    </row>
    <row r="13" spans="2:15" x14ac:dyDescent="0.2">
      <c r="C13" s="31"/>
      <c r="D13" s="35"/>
      <c r="E13" s="35"/>
      <c r="F13" s="35"/>
      <c r="G13" s="35"/>
      <c r="H13" s="35"/>
      <c r="I13" s="35"/>
      <c r="J13" s="35"/>
      <c r="K13" s="35"/>
    </row>
    <row r="14" spans="2:15" s="38" customFormat="1" ht="25.5" x14ac:dyDescent="0.2">
      <c r="B14" s="36" t="s">
        <v>64</v>
      </c>
      <c r="C14" s="37" t="s">
        <v>65</v>
      </c>
      <c r="D14" s="37" t="s">
        <v>65</v>
      </c>
      <c r="E14" s="37" t="s">
        <v>65</v>
      </c>
      <c r="F14" s="37" t="s">
        <v>65</v>
      </c>
      <c r="G14" s="37" t="s">
        <v>65</v>
      </c>
      <c r="H14" s="37" t="s">
        <v>65</v>
      </c>
      <c r="I14" s="37" t="s">
        <v>65</v>
      </c>
      <c r="J14" s="37" t="s">
        <v>65</v>
      </c>
      <c r="K14" s="37" t="s">
        <v>65</v>
      </c>
      <c r="M14" s="75" t="s">
        <v>66</v>
      </c>
      <c r="O14" s="75"/>
    </row>
    <row r="15" spans="2:15" ht="110.25" customHeight="1" x14ac:dyDescent="0.2">
      <c r="B15" s="82" t="s">
        <v>67</v>
      </c>
      <c r="C15" s="114">
        <v>0</v>
      </c>
      <c r="D15" s="114">
        <v>0</v>
      </c>
      <c r="E15" s="114">
        <v>0</v>
      </c>
      <c r="F15" s="114">
        <v>0</v>
      </c>
      <c r="G15" s="114">
        <v>0</v>
      </c>
      <c r="H15" s="114">
        <v>0</v>
      </c>
      <c r="I15" s="114">
        <v>0</v>
      </c>
      <c r="J15" s="114">
        <v>0</v>
      </c>
      <c r="K15" s="115">
        <f>SUM(C15:J15)</f>
        <v>0</v>
      </c>
      <c r="L15" s="48"/>
      <c r="M15" s="64"/>
      <c r="N15" s="48"/>
      <c r="O15" s="76" t="s">
        <v>68</v>
      </c>
    </row>
    <row r="16" spans="2:15" ht="110.25" customHeight="1" x14ac:dyDescent="0.2">
      <c r="B16" s="82" t="s">
        <v>69</v>
      </c>
      <c r="C16" s="114">
        <v>0</v>
      </c>
      <c r="D16" s="114">
        <v>0</v>
      </c>
      <c r="E16" s="114">
        <v>0</v>
      </c>
      <c r="F16" s="114">
        <v>0</v>
      </c>
      <c r="G16" s="114">
        <v>0</v>
      </c>
      <c r="H16" s="114">
        <v>0</v>
      </c>
      <c r="I16" s="114">
        <v>0</v>
      </c>
      <c r="J16" s="114">
        <v>0</v>
      </c>
      <c r="K16" s="115">
        <f t="shared" ref="K16:K20" si="0">SUM(C16:J16)</f>
        <v>0</v>
      </c>
      <c r="L16" s="48"/>
      <c r="M16" s="64"/>
      <c r="N16" s="48"/>
      <c r="O16" s="76" t="s">
        <v>70</v>
      </c>
    </row>
    <row r="17" spans="2:15" ht="110.25" customHeight="1" x14ac:dyDescent="0.2">
      <c r="B17" s="82" t="s">
        <v>71</v>
      </c>
      <c r="C17" s="114">
        <v>0</v>
      </c>
      <c r="D17" s="114">
        <v>0</v>
      </c>
      <c r="E17" s="114">
        <v>0</v>
      </c>
      <c r="F17" s="114">
        <v>0</v>
      </c>
      <c r="G17" s="114">
        <v>0</v>
      </c>
      <c r="H17" s="114">
        <v>0</v>
      </c>
      <c r="I17" s="114">
        <v>0</v>
      </c>
      <c r="J17" s="114">
        <v>0</v>
      </c>
      <c r="K17" s="115">
        <f t="shared" si="0"/>
        <v>0</v>
      </c>
      <c r="L17" s="48"/>
      <c r="M17" s="64"/>
      <c r="N17" s="48"/>
      <c r="O17" s="76" t="s">
        <v>72</v>
      </c>
    </row>
    <row r="18" spans="2:15" ht="110.25" customHeight="1" x14ac:dyDescent="0.2">
      <c r="B18" s="82" t="s">
        <v>73</v>
      </c>
      <c r="C18" s="114">
        <v>0</v>
      </c>
      <c r="D18" s="114">
        <v>0</v>
      </c>
      <c r="E18" s="114">
        <v>0</v>
      </c>
      <c r="F18" s="114">
        <v>0</v>
      </c>
      <c r="G18" s="114">
        <v>0</v>
      </c>
      <c r="H18" s="114">
        <v>0</v>
      </c>
      <c r="I18" s="114">
        <v>0</v>
      </c>
      <c r="J18" s="114">
        <v>0</v>
      </c>
      <c r="K18" s="115">
        <f t="shared" si="0"/>
        <v>0</v>
      </c>
      <c r="L18" s="48"/>
      <c r="M18" s="64"/>
      <c r="N18" s="48"/>
      <c r="O18" s="76" t="s">
        <v>74</v>
      </c>
    </row>
    <row r="19" spans="2:15" ht="110.25" customHeight="1" x14ac:dyDescent="0.2">
      <c r="B19" s="82" t="s">
        <v>75</v>
      </c>
      <c r="C19" s="114">
        <v>0</v>
      </c>
      <c r="D19" s="114">
        <v>0</v>
      </c>
      <c r="E19" s="114">
        <v>0</v>
      </c>
      <c r="F19" s="114">
        <v>0</v>
      </c>
      <c r="G19" s="114">
        <v>0</v>
      </c>
      <c r="H19" s="114">
        <v>0</v>
      </c>
      <c r="I19" s="114">
        <v>0</v>
      </c>
      <c r="J19" s="114">
        <v>0</v>
      </c>
      <c r="K19" s="115">
        <f t="shared" si="0"/>
        <v>0</v>
      </c>
      <c r="L19" s="48"/>
      <c r="M19" s="64"/>
      <c r="N19" s="48"/>
      <c r="O19" s="76" t="s">
        <v>76</v>
      </c>
    </row>
    <row r="20" spans="2:15" ht="110.25" customHeight="1" x14ac:dyDescent="0.2">
      <c r="B20" s="82" t="s">
        <v>77</v>
      </c>
      <c r="C20" s="114">
        <v>0</v>
      </c>
      <c r="D20" s="114">
        <v>0</v>
      </c>
      <c r="E20" s="114">
        <v>0</v>
      </c>
      <c r="F20" s="114">
        <v>0</v>
      </c>
      <c r="G20" s="114">
        <v>0</v>
      </c>
      <c r="H20" s="114">
        <v>0</v>
      </c>
      <c r="I20" s="114">
        <v>0</v>
      </c>
      <c r="J20" s="114">
        <v>0</v>
      </c>
      <c r="K20" s="115">
        <f t="shared" si="0"/>
        <v>0</v>
      </c>
      <c r="L20" s="48"/>
      <c r="M20" s="64"/>
      <c r="N20" s="48"/>
      <c r="O20" s="76" t="s">
        <v>78</v>
      </c>
    </row>
    <row r="21" spans="2:15" s="38" customFormat="1" x14ac:dyDescent="0.2">
      <c r="B21" s="83" t="s">
        <v>79</v>
      </c>
      <c r="C21" s="116">
        <f t="shared" ref="C21:K21" si="1">SUM(C15:C20)</f>
        <v>0</v>
      </c>
      <c r="D21" s="116">
        <f t="shared" si="1"/>
        <v>0</v>
      </c>
      <c r="E21" s="116">
        <f t="shared" si="1"/>
        <v>0</v>
      </c>
      <c r="F21" s="116">
        <f t="shared" si="1"/>
        <v>0</v>
      </c>
      <c r="G21" s="116">
        <f t="shared" si="1"/>
        <v>0</v>
      </c>
      <c r="H21" s="116">
        <f t="shared" si="1"/>
        <v>0</v>
      </c>
      <c r="I21" s="116">
        <f t="shared" si="1"/>
        <v>0</v>
      </c>
      <c r="J21" s="116">
        <f t="shared" si="1"/>
        <v>0</v>
      </c>
      <c r="K21" s="116">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80</v>
      </c>
      <c r="C23" s="67"/>
      <c r="D23" s="69"/>
      <c r="E23" s="69"/>
      <c r="F23" s="69"/>
      <c r="G23" s="69"/>
      <c r="H23" s="69"/>
      <c r="I23" s="69"/>
      <c r="J23" s="69"/>
      <c r="K23" s="69"/>
      <c r="L23" s="41"/>
      <c r="M23" s="48"/>
      <c r="N23" s="41"/>
      <c r="O23" s="78"/>
    </row>
    <row r="24" spans="2:15" ht="13.5" customHeight="1" x14ac:dyDescent="0.2">
      <c r="B24" s="51" t="s">
        <v>67</v>
      </c>
      <c r="C24" s="59">
        <f>(ROUND(C15,2)*SUMIFS('NFU Salarisschalen'!C:C,'NFU Salarisschalen'!$A:$A,$C$9,'NFU Salarisschalen'!$B:$B,$B24))</f>
        <v>0</v>
      </c>
      <c r="D24" s="59">
        <f>(ROUND(D15,2)*SUMIFS('NFU Salarisschalen'!D:D,'NFU Salarisschalen'!$A:$A,$C$9,'NFU Salarisschalen'!$B:$B,$B24))</f>
        <v>0</v>
      </c>
      <c r="E24" s="59">
        <f>(ROUND(E15,2)*SUMIFS('NFU Salarisschalen'!E:E,'NFU Salarisschalen'!$A:$A,$C$9,'NFU Salarisschalen'!$B:$B,$B24))</f>
        <v>0</v>
      </c>
      <c r="F24" s="59">
        <f>(ROUND(F15,2)*SUMIFS('NFU Salarisschalen'!F:F,'NFU Salarisschalen'!$A:$A,$C$9,'NFU Salarisschalen'!$B:$B,$B24))</f>
        <v>0</v>
      </c>
      <c r="G24" s="59">
        <f>(ROUND(G15,2)*SUMIFS('NFU Salarisschalen'!G:G,'NFU Salarisschalen'!$A:$A,$C$9,'NFU Salarisschalen'!$B:$B,$B24))</f>
        <v>0</v>
      </c>
      <c r="H24" s="59">
        <f>(ROUND(H15,2)*SUMIFS('NFU Salarisschalen'!H:H,'NFU Salarisschalen'!$A:$A,$C$9,'NFU Salarisschalen'!$B:$B,$B24))</f>
        <v>0</v>
      </c>
      <c r="I24" s="59">
        <f>(ROUND(I15,2)*SUMIFS('NFU Salarisschalen'!I:I,'NFU Salarisschalen'!$A:$A,$C$9,'NFU Salarisschalen'!$B:$B,$B24))</f>
        <v>0</v>
      </c>
      <c r="J24" s="59">
        <f>(ROUND(J15,2)*SUMIFS('NFU Salarisschalen'!J:J,'NFU Salarisschalen'!$A:$A,$C$9,'NFU Salarisschalen'!$B:$B,$B24))</f>
        <v>0</v>
      </c>
      <c r="K24" s="59">
        <f>SUM(C24:J24)</f>
        <v>0</v>
      </c>
      <c r="L24" s="48"/>
      <c r="M24" s="48"/>
      <c r="N24" s="48"/>
      <c r="O24" s="78"/>
    </row>
    <row r="25" spans="2:15" ht="13.5" customHeight="1" x14ac:dyDescent="0.2">
      <c r="B25" s="51" t="s">
        <v>69</v>
      </c>
      <c r="C25" s="59">
        <f>(ROUND(C16,2)*SUMIFS('NFU Salarisschalen'!C:C,'NFU Salarisschalen'!$A:$A,$C$9,'NFU Salarisschalen'!$B:$B,$B25))</f>
        <v>0</v>
      </c>
      <c r="D25" s="59">
        <f>(ROUND(D16,2)*SUMIFS('NFU Salarisschalen'!D:D,'NFU Salarisschalen'!$A:$A,$C$9,'NFU Salarisschalen'!$B:$B,$B25))</f>
        <v>0</v>
      </c>
      <c r="E25" s="59">
        <f>(ROUND(E16,2)*SUMIFS('NFU Salarisschalen'!E:E,'NFU Salarisschalen'!$A:$A,$C$9,'NFU Salarisschalen'!$B:$B,$B25))</f>
        <v>0</v>
      </c>
      <c r="F25" s="59">
        <f>(ROUND(F16,2)*SUMIFS('NFU Salarisschalen'!F:F,'NFU Salarisschalen'!$A:$A,$C$9,'NFU Salarisschalen'!$B:$B,$B25))</f>
        <v>0</v>
      </c>
      <c r="G25" s="59">
        <f>(ROUND(G16,2)*SUMIFS('NFU Salarisschalen'!G:G,'NFU Salarisschalen'!$A:$A,$C$9,'NFU Salarisschalen'!$B:$B,$B25))</f>
        <v>0</v>
      </c>
      <c r="H25" s="59">
        <f>(ROUND(H16,2)*SUMIFS('NFU Salarisschalen'!H:H,'NFU Salarisschalen'!$A:$A,$C$9,'NFU Salarisschalen'!$B:$B,$B25))</f>
        <v>0</v>
      </c>
      <c r="I25" s="59">
        <f>(ROUND(I16,2)*SUMIFS('NFU Salarisschalen'!I:I,'NFU Salarisschalen'!$A:$A,$C$9,'NFU Salarisschalen'!$B:$B,$B25))</f>
        <v>0</v>
      </c>
      <c r="J25" s="59">
        <f>(ROUND(J16,2)*SUMIFS('NFU Salarisschalen'!J:J,'NFU Salarisschalen'!$A:$A,$C$9,'NFU Salarisschalen'!$B:$B,$B25))</f>
        <v>0</v>
      </c>
      <c r="K25" s="59">
        <f t="shared" ref="K25:K29" si="2">SUM(C25:J25)</f>
        <v>0</v>
      </c>
      <c r="L25" s="48"/>
      <c r="M25" s="48"/>
      <c r="N25" s="48"/>
      <c r="O25" s="78"/>
    </row>
    <row r="26" spans="2:15" ht="13.5" customHeight="1" x14ac:dyDescent="0.2">
      <c r="B26" s="51" t="s">
        <v>71</v>
      </c>
      <c r="C26" s="59">
        <f>(ROUND(C17,2)*SUMIFS('NFU Salarisschalen'!C:C,'NFU Salarisschalen'!$A:$A,$C$9,'NFU Salarisschalen'!$B:$B,$B26))</f>
        <v>0</v>
      </c>
      <c r="D26" s="59">
        <f>(ROUND(D17,2)*SUMIFS('NFU Salarisschalen'!D:D,'NFU Salarisschalen'!$A:$A,$C$9,'NFU Salarisschalen'!$B:$B,$B26))</f>
        <v>0</v>
      </c>
      <c r="E26" s="59">
        <f>(ROUND(E17,2)*SUMIFS('NFU Salarisschalen'!E:E,'NFU Salarisschalen'!$A:$A,$C$9,'NFU Salarisschalen'!$B:$B,$B26))</f>
        <v>0</v>
      </c>
      <c r="F26" s="59">
        <f>(ROUND(F17,2)*SUMIFS('NFU Salarisschalen'!F:F,'NFU Salarisschalen'!$A:$A,$C$9,'NFU Salarisschalen'!$B:$B,$B26))</f>
        <v>0</v>
      </c>
      <c r="G26" s="59">
        <f>(ROUND(G17,2)*SUMIFS('NFU Salarisschalen'!G:G,'NFU Salarisschalen'!$A:$A,$C$9,'NFU Salarisschalen'!$B:$B,$B26))</f>
        <v>0</v>
      </c>
      <c r="H26" s="59">
        <f>(ROUND(H17,2)*SUMIFS('NFU Salarisschalen'!H:H,'NFU Salarisschalen'!$A:$A,$C$9,'NFU Salarisschalen'!$B:$B,$B26))</f>
        <v>0</v>
      </c>
      <c r="I26" s="59">
        <f>(ROUND(I17,2)*SUMIFS('NFU Salarisschalen'!I:I,'NFU Salarisschalen'!$A:$A,$C$9,'NFU Salarisschalen'!$B:$B,$B26))</f>
        <v>0</v>
      </c>
      <c r="J26" s="59">
        <f>(ROUND(J17,2)*SUMIFS('NFU Salarisschalen'!J:J,'NFU Salarisschalen'!$A:$A,$C$9,'NFU Salarisschalen'!$B:$B,$B26))</f>
        <v>0</v>
      </c>
      <c r="K26" s="59">
        <f t="shared" si="2"/>
        <v>0</v>
      </c>
      <c r="L26" s="48"/>
      <c r="M26" s="48"/>
      <c r="N26" s="48"/>
      <c r="O26" s="78"/>
    </row>
    <row r="27" spans="2:15" ht="13.5" customHeight="1" x14ac:dyDescent="0.2">
      <c r="B27" s="51" t="s">
        <v>73</v>
      </c>
      <c r="C27" s="59">
        <f>(ROUND(C18,2)*SUMIFS('NFU Salarisschalen'!C:C,'NFU Salarisschalen'!$A:$A,$C$9,'NFU Salarisschalen'!$B:$B,$B27))</f>
        <v>0</v>
      </c>
      <c r="D27" s="59">
        <f>(ROUND(D18,2)*SUMIFS('NFU Salarisschalen'!D:D,'NFU Salarisschalen'!$A:$A,$C$9,'NFU Salarisschalen'!$B:$B,$B27))</f>
        <v>0</v>
      </c>
      <c r="E27" s="59">
        <f>(ROUND(E18,2)*SUMIFS('NFU Salarisschalen'!E:E,'NFU Salarisschalen'!$A:$A,$C$9,'NFU Salarisschalen'!$B:$B,$B27))</f>
        <v>0</v>
      </c>
      <c r="F27" s="59">
        <f>(ROUND(F18,2)*SUMIFS('NFU Salarisschalen'!F:F,'NFU Salarisschalen'!$A:$A,$C$9,'NFU Salarisschalen'!$B:$B,$B27))</f>
        <v>0</v>
      </c>
      <c r="G27" s="59">
        <f>(ROUND(G18,2)*SUMIFS('NFU Salarisschalen'!G:G,'NFU Salarisschalen'!$A:$A,$C$9,'NFU Salarisschalen'!$B:$B,$B27))</f>
        <v>0</v>
      </c>
      <c r="H27" s="59">
        <f>(ROUND(H18,2)*SUMIFS('NFU Salarisschalen'!H:H,'NFU Salarisschalen'!$A:$A,$C$9,'NFU Salarisschalen'!$B:$B,$B27))</f>
        <v>0</v>
      </c>
      <c r="I27" s="59">
        <f>(ROUND(I18,2)*SUMIFS('NFU Salarisschalen'!I:I,'NFU Salarisschalen'!$A:$A,$C$9,'NFU Salarisschalen'!$B:$B,$B27))</f>
        <v>0</v>
      </c>
      <c r="J27" s="59">
        <f>(ROUND(J18,2)*SUMIFS('NFU Salarisschalen'!J:J,'NFU Salarisschalen'!$A:$A,$C$9,'NFU Salarisschalen'!$B:$B,$B27))</f>
        <v>0</v>
      </c>
      <c r="K27" s="59">
        <f t="shared" si="2"/>
        <v>0</v>
      </c>
      <c r="L27" s="48"/>
      <c r="M27" s="48"/>
      <c r="N27" s="48"/>
      <c r="O27" s="78"/>
    </row>
    <row r="28" spans="2:15" ht="13.5" customHeight="1" x14ac:dyDescent="0.2">
      <c r="B28" s="51" t="s">
        <v>75</v>
      </c>
      <c r="C28" s="59">
        <f>(ROUND(C19,2)*SUMIFS('NFU Salarisschalen'!C:C,'NFU Salarisschalen'!$A:$A,$C$9,'NFU Salarisschalen'!$B:$B,$B28))</f>
        <v>0</v>
      </c>
      <c r="D28" s="59">
        <f>(ROUND(D19,2)*SUMIFS('NFU Salarisschalen'!D:D,'NFU Salarisschalen'!$A:$A,$C$9,'NFU Salarisschalen'!$B:$B,$B28))</f>
        <v>0</v>
      </c>
      <c r="E28" s="59">
        <f>(ROUND(E19,2)*SUMIFS('NFU Salarisschalen'!E:E,'NFU Salarisschalen'!$A:$A,$C$9,'NFU Salarisschalen'!$B:$B,$B28))</f>
        <v>0</v>
      </c>
      <c r="F28" s="59">
        <f>(ROUND(F19,2)*SUMIFS('NFU Salarisschalen'!F:F,'NFU Salarisschalen'!$A:$A,$C$9,'NFU Salarisschalen'!$B:$B,$B28))</f>
        <v>0</v>
      </c>
      <c r="G28" s="59">
        <f>(ROUND(G19,2)*SUMIFS('NFU Salarisschalen'!G:G,'NFU Salarisschalen'!$A:$A,$C$9,'NFU Salarisschalen'!$B:$B,$B28))</f>
        <v>0</v>
      </c>
      <c r="H28" s="59">
        <f>(ROUND(H19,2)*SUMIFS('NFU Salarisschalen'!H:H,'NFU Salarisschalen'!$A:$A,$C$9,'NFU Salarisschalen'!$B:$B,$B28))</f>
        <v>0</v>
      </c>
      <c r="I28" s="59">
        <f>(ROUND(I19,2)*SUMIFS('NFU Salarisschalen'!I:I,'NFU Salarisschalen'!$A:$A,$C$9,'NFU Salarisschalen'!$B:$B,$B28))</f>
        <v>0</v>
      </c>
      <c r="J28" s="59">
        <f>(ROUND(J19,2)*SUMIFS('NFU Salarisschalen'!J:J,'NFU Salarisschalen'!$A:$A,$C$9,'NFU Salarisschalen'!$B:$B,$B28))</f>
        <v>0</v>
      </c>
      <c r="K28" s="59">
        <f t="shared" si="2"/>
        <v>0</v>
      </c>
      <c r="L28" s="48"/>
      <c r="M28" s="48"/>
      <c r="N28" s="48"/>
      <c r="O28" s="78"/>
    </row>
    <row r="29" spans="2:15" ht="13.5" customHeight="1" x14ac:dyDescent="0.2">
      <c r="B29" s="51" t="s">
        <v>77</v>
      </c>
      <c r="C29" s="59">
        <f>(ROUND(C20,2)*SUMIFS('NFU Salarisschalen'!C:C,'NFU Salarisschalen'!$A:$A,$C$9,'NFU Salarisschalen'!$B:$B,$B29))</f>
        <v>0</v>
      </c>
      <c r="D29" s="59">
        <f>(ROUND(D20,2)*SUMIFS('NFU Salarisschalen'!D:D,'NFU Salarisschalen'!$A:$A,$C$9,'NFU Salarisschalen'!$B:$B,$B29))</f>
        <v>0</v>
      </c>
      <c r="E29" s="59">
        <f>(ROUND(E20,2)*SUMIFS('NFU Salarisschalen'!E:E,'NFU Salarisschalen'!$A:$A,$C$9,'NFU Salarisschalen'!$B:$B,$B29))</f>
        <v>0</v>
      </c>
      <c r="F29" s="59">
        <f>(ROUND(F20,2)*SUMIFS('NFU Salarisschalen'!F:F,'NFU Salarisschalen'!$A:$A,$C$9,'NFU Salarisschalen'!$B:$B,$B29))</f>
        <v>0</v>
      </c>
      <c r="G29" s="59">
        <f>(ROUND(G20,2)*SUMIFS('NFU Salarisschalen'!G:G,'NFU Salarisschalen'!$A:$A,$C$9,'NFU Salarisschalen'!$B:$B,$B29))</f>
        <v>0</v>
      </c>
      <c r="H29" s="59">
        <f>(ROUND(H20,2)*SUMIFS('NFU Salarisschalen'!H:H,'NFU Salarisschalen'!$A:$A,$C$9,'NFU Salarisschalen'!$B:$B,$B29))</f>
        <v>0</v>
      </c>
      <c r="I29" s="59">
        <f>(ROUND(I20,2)*SUMIFS('NFU Salarisschalen'!I:I,'NFU Salarisschalen'!$A:$A,$C$9,'NFU Salarisschalen'!$B:$B,$B29))</f>
        <v>0</v>
      </c>
      <c r="J29" s="59">
        <f>(ROUND(J20,2)*SUMIFS('NFU Salarisschalen'!J:J,'NFU Salarisschalen'!$A:$A,$C$9,'NFU Salarisschalen'!$B:$B,$B29))</f>
        <v>0</v>
      </c>
      <c r="K29" s="59">
        <f t="shared" si="2"/>
        <v>0</v>
      </c>
      <c r="L29" s="48"/>
      <c r="M29" s="48"/>
      <c r="N29" s="48"/>
      <c r="O29" s="78"/>
    </row>
    <row r="30" spans="2:15" s="38" customFormat="1" x14ac:dyDescent="0.2">
      <c r="B30" s="83" t="s">
        <v>79</v>
      </c>
      <c r="C30" s="60">
        <f t="shared" ref="C30:J30" si="3">SUM(C24:C29)</f>
        <v>0</v>
      </c>
      <c r="D30" s="60">
        <f t="shared" si="3"/>
        <v>0</v>
      </c>
      <c r="E30" s="60">
        <f t="shared" si="3"/>
        <v>0</v>
      </c>
      <c r="F30" s="60">
        <f t="shared" si="3"/>
        <v>0</v>
      </c>
      <c r="G30" s="60">
        <f t="shared" si="3"/>
        <v>0</v>
      </c>
      <c r="H30" s="60">
        <f t="shared" si="3"/>
        <v>0</v>
      </c>
      <c r="I30" s="60">
        <f t="shared" si="3"/>
        <v>0</v>
      </c>
      <c r="J30" s="60">
        <f t="shared" si="3"/>
        <v>0</v>
      </c>
      <c r="K30" s="60">
        <f t="shared" ref="K30" si="4">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81</v>
      </c>
      <c r="C32" s="6">
        <f>SUM(C15:C17)*750</f>
        <v>0</v>
      </c>
      <c r="D32" s="6">
        <f t="shared" ref="D32:J32" si="5">SUM(D15:D17)*750</f>
        <v>0</v>
      </c>
      <c r="E32" s="6">
        <f t="shared" si="5"/>
        <v>0</v>
      </c>
      <c r="F32" s="6">
        <f t="shared" si="5"/>
        <v>0</v>
      </c>
      <c r="G32" s="6">
        <f t="shared" si="5"/>
        <v>0</v>
      </c>
      <c r="H32" s="6">
        <f t="shared" si="5"/>
        <v>0</v>
      </c>
      <c r="I32" s="6">
        <f t="shared" si="5"/>
        <v>0</v>
      </c>
      <c r="J32" s="6">
        <f t="shared" si="5"/>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68" t="s">
        <v>82</v>
      </c>
      <c r="C34" s="42"/>
      <c r="D34" s="42"/>
      <c r="E34" s="42"/>
      <c r="F34" s="42"/>
      <c r="G34" s="42"/>
      <c r="H34" s="42"/>
      <c r="I34" s="42"/>
      <c r="J34" s="42"/>
      <c r="K34" s="42"/>
      <c r="L34" s="41"/>
      <c r="M34" s="41"/>
      <c r="N34" s="41"/>
      <c r="O34" s="77"/>
    </row>
    <row r="35" spans="2:15" ht="192.75" customHeight="1" x14ac:dyDescent="0.2">
      <c r="B35" s="84" t="s">
        <v>83</v>
      </c>
      <c r="C35" s="2">
        <v>0</v>
      </c>
      <c r="D35" s="2">
        <v>0</v>
      </c>
      <c r="E35" s="2">
        <v>0</v>
      </c>
      <c r="F35" s="2">
        <v>0</v>
      </c>
      <c r="G35" s="2">
        <v>0</v>
      </c>
      <c r="H35" s="2">
        <v>0</v>
      </c>
      <c r="I35" s="2">
        <v>0</v>
      </c>
      <c r="J35" s="2">
        <v>0</v>
      </c>
      <c r="K35" s="1">
        <f t="shared" ref="K35:K40" si="6">SUM(C35:J35)</f>
        <v>0</v>
      </c>
      <c r="L35" s="48"/>
      <c r="M35" s="64"/>
      <c r="N35" s="48"/>
      <c r="O35" s="76" t="s">
        <v>84</v>
      </c>
    </row>
    <row r="36" spans="2:15" ht="192.75" customHeight="1" x14ac:dyDescent="0.2">
      <c r="B36" s="84" t="s">
        <v>85</v>
      </c>
      <c r="C36" s="2">
        <v>0</v>
      </c>
      <c r="D36" s="2">
        <v>0</v>
      </c>
      <c r="E36" s="2">
        <v>0</v>
      </c>
      <c r="F36" s="2">
        <v>0</v>
      </c>
      <c r="G36" s="2">
        <v>0</v>
      </c>
      <c r="H36" s="2">
        <v>0</v>
      </c>
      <c r="I36" s="2">
        <v>0</v>
      </c>
      <c r="J36" s="2">
        <v>0</v>
      </c>
      <c r="K36" s="1">
        <f t="shared" si="6"/>
        <v>0</v>
      </c>
      <c r="L36" s="48"/>
      <c r="M36" s="64"/>
      <c r="N36" s="48"/>
      <c r="O36" s="76" t="s">
        <v>86</v>
      </c>
    </row>
    <row r="37" spans="2:15" ht="192.75" customHeight="1" x14ac:dyDescent="0.2">
      <c r="B37" s="84" t="s">
        <v>87</v>
      </c>
      <c r="C37" s="2">
        <v>0</v>
      </c>
      <c r="D37" s="2">
        <v>0</v>
      </c>
      <c r="E37" s="2">
        <v>0</v>
      </c>
      <c r="F37" s="2">
        <v>0</v>
      </c>
      <c r="G37" s="2">
        <v>0</v>
      </c>
      <c r="H37" s="2">
        <v>0</v>
      </c>
      <c r="I37" s="2">
        <v>0</v>
      </c>
      <c r="J37" s="2">
        <v>0</v>
      </c>
      <c r="K37" s="1">
        <f t="shared" si="6"/>
        <v>0</v>
      </c>
      <c r="L37" s="48"/>
      <c r="M37" s="64"/>
      <c r="N37" s="48"/>
      <c r="O37" s="76" t="s">
        <v>88</v>
      </c>
    </row>
    <row r="38" spans="2:15" ht="192.75" customHeight="1" x14ac:dyDescent="0.2">
      <c r="B38" s="84" t="s">
        <v>89</v>
      </c>
      <c r="C38" s="2">
        <v>0</v>
      </c>
      <c r="D38" s="2">
        <v>0</v>
      </c>
      <c r="E38" s="2">
        <v>0</v>
      </c>
      <c r="F38" s="2">
        <v>0</v>
      </c>
      <c r="G38" s="2">
        <v>0</v>
      </c>
      <c r="H38" s="2">
        <v>0</v>
      </c>
      <c r="I38" s="2">
        <v>0</v>
      </c>
      <c r="J38" s="2">
        <v>0</v>
      </c>
      <c r="K38" s="1">
        <f t="shared" si="6"/>
        <v>0</v>
      </c>
      <c r="L38" s="48"/>
      <c r="M38" s="64"/>
      <c r="N38" s="48"/>
      <c r="O38" s="76" t="s">
        <v>90</v>
      </c>
    </row>
    <row r="39" spans="2:15" ht="192.75" customHeight="1" x14ac:dyDescent="0.2">
      <c r="B39" s="84" t="s">
        <v>91</v>
      </c>
      <c r="C39" s="2">
        <v>0</v>
      </c>
      <c r="D39" s="2">
        <v>0</v>
      </c>
      <c r="E39" s="2">
        <v>0</v>
      </c>
      <c r="F39" s="2">
        <v>0</v>
      </c>
      <c r="G39" s="2">
        <v>0</v>
      </c>
      <c r="H39" s="2">
        <v>0</v>
      </c>
      <c r="I39" s="2">
        <v>0</v>
      </c>
      <c r="J39" s="2">
        <v>0</v>
      </c>
      <c r="K39" s="1">
        <f t="shared" si="6"/>
        <v>0</v>
      </c>
      <c r="L39" s="48"/>
      <c r="M39" s="64"/>
      <c r="N39" s="48"/>
      <c r="O39" s="76" t="s">
        <v>92</v>
      </c>
    </row>
    <row r="40" spans="2:15" ht="192.75" customHeight="1" x14ac:dyDescent="0.2">
      <c r="B40" s="84" t="s">
        <v>93</v>
      </c>
      <c r="C40" s="2">
        <v>0</v>
      </c>
      <c r="D40" s="2">
        <v>0</v>
      </c>
      <c r="E40" s="2">
        <v>0</v>
      </c>
      <c r="F40" s="2">
        <v>0</v>
      </c>
      <c r="G40" s="2">
        <v>0</v>
      </c>
      <c r="H40" s="2">
        <v>0</v>
      </c>
      <c r="I40" s="2">
        <v>0</v>
      </c>
      <c r="J40" s="2">
        <v>0</v>
      </c>
      <c r="K40" s="1">
        <f t="shared" si="6"/>
        <v>0</v>
      </c>
      <c r="L40" s="48"/>
      <c r="M40" s="64"/>
      <c r="N40" s="48"/>
      <c r="O40" s="76" t="s">
        <v>94</v>
      </c>
    </row>
    <row r="41" spans="2:15" s="38" customFormat="1" x14ac:dyDescent="0.2">
      <c r="B41" s="85" t="s">
        <v>95</v>
      </c>
      <c r="C41" s="6">
        <f t="shared" ref="C41:K41" si="7">SUM(C35:C40)</f>
        <v>0</v>
      </c>
      <c r="D41" s="6">
        <f t="shared" si="7"/>
        <v>0</v>
      </c>
      <c r="E41" s="6">
        <f t="shared" si="7"/>
        <v>0</v>
      </c>
      <c r="F41" s="6">
        <f t="shared" si="7"/>
        <v>0</v>
      </c>
      <c r="G41" s="6">
        <f t="shared" si="7"/>
        <v>0</v>
      </c>
      <c r="H41" s="6">
        <f t="shared" si="7"/>
        <v>0</v>
      </c>
      <c r="I41" s="6">
        <f t="shared" si="7"/>
        <v>0</v>
      </c>
      <c r="J41" s="6">
        <f t="shared" si="7"/>
        <v>0</v>
      </c>
      <c r="K41" s="6">
        <f t="shared" si="7"/>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68" t="s">
        <v>96</v>
      </c>
      <c r="C43" s="43"/>
      <c r="D43" s="43"/>
      <c r="E43" s="43"/>
      <c r="F43" s="43"/>
      <c r="G43" s="43"/>
      <c r="H43" s="43"/>
      <c r="I43" s="43"/>
      <c r="J43" s="43"/>
      <c r="K43" s="42"/>
      <c r="L43" s="41"/>
      <c r="M43" s="41"/>
      <c r="N43" s="41"/>
      <c r="O43" s="77"/>
    </row>
    <row r="44" spans="2:15" ht="143.44999999999999" customHeight="1" x14ac:dyDescent="0.2">
      <c r="B44" s="86" t="s">
        <v>97</v>
      </c>
      <c r="C44" s="2">
        <v>0</v>
      </c>
      <c r="D44" s="2">
        <v>0</v>
      </c>
      <c r="E44" s="2">
        <v>0</v>
      </c>
      <c r="F44" s="2">
        <v>0</v>
      </c>
      <c r="G44" s="2">
        <v>0</v>
      </c>
      <c r="H44" s="2">
        <v>0</v>
      </c>
      <c r="I44" s="2">
        <v>0</v>
      </c>
      <c r="J44" s="2">
        <v>0</v>
      </c>
      <c r="K44" s="1">
        <f t="shared" ref="K44:K56" si="8">SUM(C44:J44)</f>
        <v>0</v>
      </c>
      <c r="L44" s="48"/>
      <c r="M44" s="64"/>
      <c r="N44" s="48"/>
      <c r="O44" s="76" t="s">
        <v>98</v>
      </c>
    </row>
    <row r="45" spans="2:15" ht="143.44999999999999" customHeight="1" x14ac:dyDescent="0.2">
      <c r="B45" s="86" t="s">
        <v>97</v>
      </c>
      <c r="C45" s="2">
        <v>0</v>
      </c>
      <c r="D45" s="2">
        <v>0</v>
      </c>
      <c r="E45" s="2">
        <v>0</v>
      </c>
      <c r="F45" s="2">
        <v>0</v>
      </c>
      <c r="G45" s="2">
        <v>0</v>
      </c>
      <c r="H45" s="2">
        <v>0</v>
      </c>
      <c r="I45" s="2">
        <v>0</v>
      </c>
      <c r="J45" s="2">
        <v>0</v>
      </c>
      <c r="K45" s="1">
        <f t="shared" si="8"/>
        <v>0</v>
      </c>
      <c r="L45" s="48"/>
      <c r="M45" s="64"/>
      <c r="N45" s="48"/>
      <c r="O45" s="76" t="s">
        <v>99</v>
      </c>
    </row>
    <row r="46" spans="2:15" x14ac:dyDescent="0.2">
      <c r="B46" s="86" t="s">
        <v>97</v>
      </c>
      <c r="C46" s="2">
        <v>0</v>
      </c>
      <c r="D46" s="2">
        <v>0</v>
      </c>
      <c r="E46" s="2">
        <v>0</v>
      </c>
      <c r="F46" s="2">
        <v>0</v>
      </c>
      <c r="G46" s="2">
        <v>0</v>
      </c>
      <c r="H46" s="2">
        <v>0</v>
      </c>
      <c r="I46" s="2">
        <v>0</v>
      </c>
      <c r="J46" s="2">
        <v>0</v>
      </c>
      <c r="K46" s="1">
        <f t="shared" si="8"/>
        <v>0</v>
      </c>
      <c r="L46" s="48"/>
      <c r="M46" s="64"/>
      <c r="N46" s="48"/>
      <c r="O46" s="76"/>
    </row>
    <row r="47" spans="2:15" x14ac:dyDescent="0.2">
      <c r="B47" s="86" t="s">
        <v>97</v>
      </c>
      <c r="C47" s="2">
        <v>0</v>
      </c>
      <c r="D47" s="2">
        <v>0</v>
      </c>
      <c r="E47" s="2">
        <v>0</v>
      </c>
      <c r="F47" s="2">
        <v>0</v>
      </c>
      <c r="G47" s="2">
        <v>0</v>
      </c>
      <c r="H47" s="2">
        <v>0</v>
      </c>
      <c r="I47" s="2">
        <v>0</v>
      </c>
      <c r="J47" s="2">
        <v>0</v>
      </c>
      <c r="K47" s="1">
        <f t="shared" si="8"/>
        <v>0</v>
      </c>
      <c r="L47" s="48"/>
      <c r="M47" s="64"/>
      <c r="N47" s="48"/>
      <c r="O47" s="76"/>
    </row>
    <row r="48" spans="2:15" x14ac:dyDescent="0.2">
      <c r="B48" s="86" t="s">
        <v>97</v>
      </c>
      <c r="C48" s="2">
        <v>0</v>
      </c>
      <c r="D48" s="2">
        <v>0</v>
      </c>
      <c r="E48" s="2">
        <v>0</v>
      </c>
      <c r="F48" s="2">
        <v>0</v>
      </c>
      <c r="G48" s="2">
        <v>0</v>
      </c>
      <c r="H48" s="2">
        <v>0</v>
      </c>
      <c r="I48" s="2">
        <v>0</v>
      </c>
      <c r="J48" s="2">
        <v>0</v>
      </c>
      <c r="K48" s="1">
        <f t="shared" si="8"/>
        <v>0</v>
      </c>
      <c r="L48" s="48"/>
      <c r="M48" s="64"/>
      <c r="N48" s="48"/>
      <c r="O48" s="76"/>
    </row>
    <row r="49" spans="2:15" x14ac:dyDescent="0.2">
      <c r="B49" s="86" t="s">
        <v>97</v>
      </c>
      <c r="C49" s="2">
        <v>0</v>
      </c>
      <c r="D49" s="2">
        <v>0</v>
      </c>
      <c r="E49" s="2">
        <v>0</v>
      </c>
      <c r="F49" s="2">
        <v>0</v>
      </c>
      <c r="G49" s="2">
        <v>0</v>
      </c>
      <c r="H49" s="2">
        <v>0</v>
      </c>
      <c r="I49" s="2">
        <v>0</v>
      </c>
      <c r="J49" s="2">
        <v>0</v>
      </c>
      <c r="K49" s="1">
        <f t="shared" si="8"/>
        <v>0</v>
      </c>
      <c r="L49" s="48"/>
      <c r="M49" s="64"/>
      <c r="N49" s="48"/>
      <c r="O49" s="76"/>
    </row>
    <row r="50" spans="2:15" x14ac:dyDescent="0.2">
      <c r="B50" s="86" t="s">
        <v>97</v>
      </c>
      <c r="C50" s="2">
        <v>0</v>
      </c>
      <c r="D50" s="2">
        <v>0</v>
      </c>
      <c r="E50" s="2">
        <v>0</v>
      </c>
      <c r="F50" s="2">
        <v>0</v>
      </c>
      <c r="G50" s="2">
        <v>0</v>
      </c>
      <c r="H50" s="2">
        <v>0</v>
      </c>
      <c r="I50" s="2">
        <v>0</v>
      </c>
      <c r="J50" s="2">
        <v>0</v>
      </c>
      <c r="K50" s="1">
        <f t="shared" si="8"/>
        <v>0</v>
      </c>
      <c r="L50" s="48"/>
      <c r="M50" s="64"/>
      <c r="N50" s="48"/>
      <c r="O50" s="76"/>
    </row>
    <row r="51" spans="2:15" x14ac:dyDescent="0.2">
      <c r="B51" s="86" t="s">
        <v>97</v>
      </c>
      <c r="C51" s="2">
        <v>0</v>
      </c>
      <c r="D51" s="2">
        <v>0</v>
      </c>
      <c r="E51" s="2">
        <v>0</v>
      </c>
      <c r="F51" s="2">
        <v>0</v>
      </c>
      <c r="G51" s="2">
        <v>0</v>
      </c>
      <c r="H51" s="2">
        <v>0</v>
      </c>
      <c r="I51" s="2">
        <v>0</v>
      </c>
      <c r="J51" s="2">
        <v>0</v>
      </c>
      <c r="K51" s="1">
        <f t="shared" si="8"/>
        <v>0</v>
      </c>
      <c r="L51" s="48"/>
      <c r="M51" s="64"/>
      <c r="N51" s="48"/>
      <c r="O51" s="76"/>
    </row>
    <row r="52" spans="2:15" x14ac:dyDescent="0.2">
      <c r="B52" s="86" t="s">
        <v>97</v>
      </c>
      <c r="C52" s="2">
        <v>0</v>
      </c>
      <c r="D52" s="2">
        <v>0</v>
      </c>
      <c r="E52" s="2">
        <v>0</v>
      </c>
      <c r="F52" s="2">
        <v>0</v>
      </c>
      <c r="G52" s="2">
        <v>0</v>
      </c>
      <c r="H52" s="2">
        <v>0</v>
      </c>
      <c r="I52" s="2">
        <v>0</v>
      </c>
      <c r="J52" s="2">
        <v>0</v>
      </c>
      <c r="K52" s="1">
        <f t="shared" si="8"/>
        <v>0</v>
      </c>
      <c r="L52" s="48"/>
      <c r="M52" s="64"/>
      <c r="N52" s="48"/>
      <c r="O52" s="76"/>
    </row>
    <row r="53" spans="2:15" x14ac:dyDescent="0.2">
      <c r="B53" s="86" t="s">
        <v>97</v>
      </c>
      <c r="C53" s="2">
        <v>0</v>
      </c>
      <c r="D53" s="2">
        <v>0</v>
      </c>
      <c r="E53" s="2">
        <v>0</v>
      </c>
      <c r="F53" s="2">
        <v>0</v>
      </c>
      <c r="G53" s="2">
        <v>0</v>
      </c>
      <c r="H53" s="2">
        <v>0</v>
      </c>
      <c r="I53" s="2">
        <v>0</v>
      </c>
      <c r="J53" s="2">
        <v>0</v>
      </c>
      <c r="K53" s="1">
        <f t="shared" si="8"/>
        <v>0</v>
      </c>
      <c r="L53" s="48"/>
      <c r="M53" s="64"/>
      <c r="N53" s="48"/>
      <c r="O53" s="76"/>
    </row>
    <row r="54" spans="2:15" x14ac:dyDescent="0.2">
      <c r="B54" s="86" t="s">
        <v>97</v>
      </c>
      <c r="C54" s="2">
        <v>0</v>
      </c>
      <c r="D54" s="2">
        <v>0</v>
      </c>
      <c r="E54" s="2">
        <v>0</v>
      </c>
      <c r="F54" s="2">
        <v>0</v>
      </c>
      <c r="G54" s="2">
        <v>0</v>
      </c>
      <c r="H54" s="2">
        <v>0</v>
      </c>
      <c r="I54" s="2">
        <v>0</v>
      </c>
      <c r="J54" s="2">
        <v>0</v>
      </c>
      <c r="K54" s="1">
        <f t="shared" si="8"/>
        <v>0</v>
      </c>
      <c r="L54" s="48"/>
      <c r="M54" s="64"/>
      <c r="N54" s="48"/>
      <c r="O54" s="76"/>
    </row>
    <row r="55" spans="2:15" x14ac:dyDescent="0.2">
      <c r="B55" s="86" t="s">
        <v>97</v>
      </c>
      <c r="C55" s="2">
        <v>0</v>
      </c>
      <c r="D55" s="2">
        <v>0</v>
      </c>
      <c r="E55" s="2">
        <v>0</v>
      </c>
      <c r="F55" s="2">
        <v>0</v>
      </c>
      <c r="G55" s="2">
        <v>0</v>
      </c>
      <c r="H55" s="2">
        <v>0</v>
      </c>
      <c r="I55" s="2">
        <v>0</v>
      </c>
      <c r="J55" s="2">
        <v>0</v>
      </c>
      <c r="K55" s="1">
        <f t="shared" si="8"/>
        <v>0</v>
      </c>
      <c r="L55" s="48"/>
      <c r="M55" s="64"/>
      <c r="N55" s="48"/>
      <c r="O55" s="76"/>
    </row>
    <row r="56" spans="2:15" x14ac:dyDescent="0.2">
      <c r="B56" s="86" t="s">
        <v>97</v>
      </c>
      <c r="C56" s="2">
        <v>0</v>
      </c>
      <c r="D56" s="2">
        <v>0</v>
      </c>
      <c r="E56" s="2">
        <v>0</v>
      </c>
      <c r="F56" s="2">
        <v>0</v>
      </c>
      <c r="G56" s="2">
        <v>0</v>
      </c>
      <c r="H56" s="2">
        <v>0</v>
      </c>
      <c r="I56" s="2">
        <v>0</v>
      </c>
      <c r="J56" s="2">
        <v>0</v>
      </c>
      <c r="K56" s="1">
        <f t="shared" si="8"/>
        <v>0</v>
      </c>
      <c r="L56" s="48"/>
      <c r="M56" s="64"/>
      <c r="N56" s="48"/>
      <c r="O56" s="76"/>
    </row>
    <row r="57" spans="2:15" s="38" customFormat="1" x14ac:dyDescent="0.2">
      <c r="B57" s="83" t="s">
        <v>100</v>
      </c>
      <c r="C57" s="6">
        <f t="shared" ref="C57:E57" si="9">SUM(C44:C56)</f>
        <v>0</v>
      </c>
      <c r="D57" s="6">
        <f t="shared" si="9"/>
        <v>0</v>
      </c>
      <c r="E57" s="6">
        <f t="shared" si="9"/>
        <v>0</v>
      </c>
      <c r="F57" s="6">
        <f>SUM(F44:F56)</f>
        <v>0</v>
      </c>
      <c r="G57" s="6">
        <f t="shared" ref="G57:H57" si="10">SUM(G44:G56)</f>
        <v>0</v>
      </c>
      <c r="H57" s="6">
        <f t="shared" si="10"/>
        <v>0</v>
      </c>
      <c r="I57" s="6">
        <f>SUM(I44:I56)</f>
        <v>0</v>
      </c>
      <c r="J57" s="6">
        <f>SUM(J44:J56)</f>
        <v>0</v>
      </c>
      <c r="K57" s="6">
        <f t="shared" ref="K57" si="11">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68" t="s">
        <v>101</v>
      </c>
      <c r="C59" s="42"/>
      <c r="D59" s="42"/>
      <c r="E59" s="42"/>
      <c r="F59" s="42"/>
      <c r="G59" s="42"/>
      <c r="H59" s="42"/>
      <c r="I59" s="42"/>
      <c r="J59" s="42"/>
      <c r="K59" s="42"/>
      <c r="L59" s="41"/>
      <c r="M59" s="65"/>
      <c r="N59" s="41"/>
      <c r="O59" s="79"/>
    </row>
    <row r="60" spans="2:15" ht="38.25" x14ac:dyDescent="0.2">
      <c r="B60" s="82" t="s">
        <v>102</v>
      </c>
      <c r="C60" s="42"/>
      <c r="D60" s="42"/>
      <c r="E60" s="42"/>
      <c r="F60" s="42"/>
      <c r="G60" s="42"/>
      <c r="H60" s="42"/>
      <c r="I60" s="42"/>
      <c r="J60" s="42"/>
      <c r="K60" s="2">
        <v>0</v>
      </c>
      <c r="L60" s="48"/>
      <c r="M60" s="64"/>
      <c r="N60" s="48"/>
      <c r="O60" s="76" t="s">
        <v>103</v>
      </c>
    </row>
    <row r="61" spans="2:15" ht="118.5" customHeight="1" x14ac:dyDescent="0.2">
      <c r="B61" s="82" t="s">
        <v>104</v>
      </c>
      <c r="C61" s="42"/>
      <c r="D61" s="42"/>
      <c r="E61" s="42"/>
      <c r="F61" s="42"/>
      <c r="G61" s="42"/>
      <c r="H61" s="42"/>
      <c r="I61" s="42"/>
      <c r="J61" s="42"/>
      <c r="K61" s="2">
        <v>0</v>
      </c>
      <c r="L61" s="48"/>
      <c r="M61" s="64"/>
      <c r="N61" s="48"/>
      <c r="O61" s="76" t="s">
        <v>105</v>
      </c>
    </row>
    <row r="62" spans="2:15" s="38" customFormat="1" ht="12.75" customHeight="1" x14ac:dyDescent="0.2">
      <c r="B62" s="83" t="s">
        <v>106</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89.45" customHeight="1" x14ac:dyDescent="0.2">
      <c r="B64" s="87" t="s">
        <v>107</v>
      </c>
      <c r="C64" s="2">
        <v>0</v>
      </c>
      <c r="D64" s="2">
        <v>0</v>
      </c>
      <c r="E64" s="2">
        <v>0</v>
      </c>
      <c r="F64" s="2">
        <v>0</v>
      </c>
      <c r="G64" s="2">
        <v>0</v>
      </c>
      <c r="H64" s="2">
        <v>0</v>
      </c>
      <c r="I64" s="2">
        <v>0</v>
      </c>
      <c r="J64" s="2">
        <v>0</v>
      </c>
      <c r="K64" s="1">
        <f t="shared" ref="K64" si="12">SUM(C64:J64)</f>
        <v>0</v>
      </c>
      <c r="L64" s="48"/>
      <c r="M64" s="101" t="s">
        <v>108</v>
      </c>
      <c r="N64" s="48"/>
      <c r="O64" s="102" t="s">
        <v>109</v>
      </c>
    </row>
    <row r="65" spans="2:15" s="38" customFormat="1" ht="89.45" customHeight="1" x14ac:dyDescent="0.2">
      <c r="B65" s="66"/>
      <c r="C65" s="42"/>
      <c r="D65" s="42"/>
      <c r="E65" s="42"/>
      <c r="F65" s="42"/>
      <c r="G65" s="42"/>
      <c r="H65" s="42"/>
      <c r="I65" s="42"/>
      <c r="J65" s="42"/>
      <c r="K65" s="42"/>
      <c r="L65" s="41"/>
      <c r="M65" s="101" t="s">
        <v>110</v>
      </c>
      <c r="N65" s="41"/>
      <c r="O65" s="102" t="s">
        <v>111</v>
      </c>
    </row>
    <row r="66" spans="2:15" s="38" customFormat="1" ht="89.45" customHeight="1" x14ac:dyDescent="0.2">
      <c r="B66" s="66"/>
      <c r="C66" s="42"/>
      <c r="D66" s="42"/>
      <c r="E66" s="42"/>
      <c r="F66" s="42"/>
      <c r="G66" s="42"/>
      <c r="H66" s="42"/>
      <c r="I66" s="42"/>
      <c r="J66" s="42"/>
      <c r="K66" s="42"/>
      <c r="L66" s="41"/>
      <c r="M66" s="101" t="s">
        <v>112</v>
      </c>
      <c r="N66" s="41"/>
      <c r="O66" s="102" t="s">
        <v>113</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114</v>
      </c>
      <c r="C68" s="7">
        <f>C30+C32+C41+C57+C64</f>
        <v>0</v>
      </c>
      <c r="D68" s="7">
        <f t="shared" ref="D68:J68" si="13">D30+D32+D41+D57+D64</f>
        <v>0</v>
      </c>
      <c r="E68" s="7">
        <f t="shared" si="13"/>
        <v>0</v>
      </c>
      <c r="F68" s="7">
        <f t="shared" si="13"/>
        <v>0</v>
      </c>
      <c r="G68" s="7">
        <f t="shared" si="13"/>
        <v>0</v>
      </c>
      <c r="H68" s="7">
        <f t="shared" si="13"/>
        <v>0</v>
      </c>
      <c r="I68" s="7">
        <f t="shared" si="13"/>
        <v>0</v>
      </c>
      <c r="J68" s="7">
        <f t="shared" si="13"/>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115</v>
      </c>
      <c r="C73" s="50" t="s">
        <v>116</v>
      </c>
      <c r="D73" s="47"/>
      <c r="E73" s="26"/>
      <c r="F73" s="26"/>
      <c r="G73" s="26"/>
      <c r="H73" s="26"/>
      <c r="I73" s="26"/>
      <c r="J73" s="26"/>
    </row>
    <row r="74" spans="2:15" x14ac:dyDescent="0.2">
      <c r="B74" s="51" t="s">
        <v>117</v>
      </c>
      <c r="C74" s="9">
        <f>K30</f>
        <v>0</v>
      </c>
      <c r="D74" s="47"/>
      <c r="E74" s="52"/>
      <c r="F74" s="52"/>
      <c r="G74" s="52"/>
      <c r="H74" s="52"/>
      <c r="I74" s="52"/>
      <c r="J74" s="52"/>
    </row>
    <row r="75" spans="2:15" x14ac:dyDescent="0.2">
      <c r="B75" s="51" t="s">
        <v>118</v>
      </c>
      <c r="C75" s="10">
        <f>K32</f>
        <v>0</v>
      </c>
      <c r="D75" s="47"/>
    </row>
    <row r="76" spans="2:15" x14ac:dyDescent="0.2">
      <c r="B76" s="51" t="s">
        <v>82</v>
      </c>
      <c r="C76" s="10">
        <f>K41</f>
        <v>0</v>
      </c>
      <c r="D76" s="47"/>
    </row>
    <row r="77" spans="2:15" x14ac:dyDescent="0.2">
      <c r="B77" s="51" t="s">
        <v>96</v>
      </c>
      <c r="C77" s="10">
        <f>K57</f>
        <v>0</v>
      </c>
      <c r="D77" s="47"/>
    </row>
    <row r="78" spans="2:15" x14ac:dyDescent="0.2">
      <c r="B78" s="51" t="s">
        <v>101</v>
      </c>
      <c r="C78" s="10">
        <f>K62</f>
        <v>0</v>
      </c>
      <c r="D78" s="47"/>
    </row>
    <row r="79" spans="2:15" x14ac:dyDescent="0.2">
      <c r="B79" s="51" t="s">
        <v>107</v>
      </c>
      <c r="C79" s="10">
        <f>K64</f>
        <v>0</v>
      </c>
      <c r="D79" s="47"/>
    </row>
    <row r="80" spans="2:15" s="48" customFormat="1" ht="15" customHeight="1" x14ac:dyDescent="0.2">
      <c r="B80" s="49" t="s">
        <v>114</v>
      </c>
      <c r="C80" s="11">
        <f>SUM(C74:C79)</f>
        <v>0</v>
      </c>
      <c r="D80" s="47"/>
      <c r="K80" s="53"/>
      <c r="O80" s="78"/>
    </row>
    <row r="81" spans="2:15" x14ac:dyDescent="0.2">
      <c r="C81" s="39">
        <f>K68-C80</f>
        <v>0</v>
      </c>
      <c r="D81" s="47"/>
    </row>
    <row r="82" spans="2:15" x14ac:dyDescent="0.2">
      <c r="D82" s="47"/>
    </row>
    <row r="83" spans="2:15" ht="30.75" customHeight="1" x14ac:dyDescent="0.2">
      <c r="C83" s="33" t="s">
        <v>61</v>
      </c>
      <c r="D83" s="124" t="s">
        <v>62</v>
      </c>
      <c r="E83" s="124"/>
      <c r="F83" s="124"/>
    </row>
    <row r="84" spans="2:15" x14ac:dyDescent="0.2">
      <c r="B84" s="57" t="s">
        <v>249</v>
      </c>
      <c r="C84" s="56">
        <v>0</v>
      </c>
      <c r="D84" s="119"/>
      <c r="E84" s="119"/>
      <c r="F84" s="119"/>
      <c r="G84" s="42"/>
      <c r="H84" s="42"/>
      <c r="I84" s="42"/>
      <c r="J84" s="42"/>
    </row>
    <row r="85" spans="2:15" x14ac:dyDescent="0.2">
      <c r="B85" s="57" t="s">
        <v>250</v>
      </c>
      <c r="C85" s="111" t="s">
        <v>119</v>
      </c>
      <c r="D85" s="119"/>
      <c r="E85" s="119"/>
      <c r="F85" s="119"/>
      <c r="G85" s="42"/>
      <c r="H85" s="42"/>
      <c r="I85" s="42"/>
      <c r="J85" s="42"/>
    </row>
    <row r="86" spans="2:15" s="26" customFormat="1" x14ac:dyDescent="0.2">
      <c r="B86" s="57" t="s">
        <v>254</v>
      </c>
      <c r="C86" s="56">
        <v>0</v>
      </c>
      <c r="D86" s="119"/>
      <c r="E86" s="119"/>
      <c r="F86" s="119"/>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6vSt1hjG4Rh6xzIVn+iFljlyXkvNMkw18gGWONef72jn1amUL7Xv7U4A7052ayA4D68TVw5AgGB9OR6Mnvye3g==" saltValue="lPewxC/beYeBSGHh9HCja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5:F85"/>
    <mergeCell ref="D86:F86"/>
    <mergeCell ref="C6:D6"/>
    <mergeCell ref="C7:D7"/>
    <mergeCell ref="C9:D9"/>
    <mergeCell ref="C11:K11"/>
    <mergeCell ref="D83:F83"/>
    <mergeCell ref="D84:F84"/>
    <mergeCell ref="C8:D8"/>
  </mergeCells>
  <dataValidations count="1">
    <dataValidation type="custom" allowBlank="1" showInputMessage="1" showErrorMessage="1" errorTitle="Ongeldige invoer" error="Voer maximaal twee decimalen in." sqref="C15:J20" xr:uid="{B243AAA3-7FE9-4DC8-96A8-F593CC2EC4EF}">
      <formula1>ROUND(C15,2)=C15</formula1>
    </dataValidation>
  </dataValidation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0BD415-19AE-4940-8557-4647AA9A0D11}">
          <x14:formula1>
            <xm:f>'NFU Salarisschalen'!$A$2:$A$7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C9A0-7D4A-45AA-B298-75560E8DF472}">
  <sheetPr>
    <tabColor rgb="FFFFC000"/>
  </sheetPr>
  <dimension ref="A1:K7"/>
  <sheetViews>
    <sheetView workbookViewId="0">
      <pane ySplit="1" topLeftCell="A2" activePane="bottomLeft" state="frozen"/>
      <selection activeCell="C9" sqref="C9:D9"/>
      <selection pane="bottomLeft" activeCell="A2" sqref="A2"/>
    </sheetView>
  </sheetViews>
  <sheetFormatPr defaultRowHeight="12.75" x14ac:dyDescent="0.2"/>
  <cols>
    <col min="1" max="1" width="47.25" bestFit="1" customWidth="1"/>
    <col min="2" max="2" width="48.875" bestFit="1" customWidth="1"/>
    <col min="3" max="10" width="10.125" bestFit="1" customWidth="1"/>
    <col min="11" max="11" width="8.125" bestFit="1" customWidth="1"/>
  </cols>
  <sheetData>
    <row r="1" spans="1:11" s="4" customFormat="1" x14ac:dyDescent="0.2">
      <c r="A1" s="4" t="s">
        <v>120</v>
      </c>
      <c r="B1" s="4" t="s">
        <v>121</v>
      </c>
      <c r="C1" s="4" t="s">
        <v>53</v>
      </c>
      <c r="D1" s="4" t="s">
        <v>54</v>
      </c>
      <c r="E1" s="4" t="s">
        <v>55</v>
      </c>
      <c r="F1" s="4" t="s">
        <v>56</v>
      </c>
      <c r="G1" s="4" t="s">
        <v>57</v>
      </c>
      <c r="H1" s="4" t="s">
        <v>58</v>
      </c>
      <c r="I1" s="4" t="s">
        <v>59</v>
      </c>
      <c r="J1" s="4" t="s">
        <v>60</v>
      </c>
      <c r="K1" s="4" t="s">
        <v>122</v>
      </c>
    </row>
    <row r="2" spans="1:11" x14ac:dyDescent="0.2">
      <c r="A2" t="s">
        <v>255</v>
      </c>
      <c r="B2" s="8" t="s">
        <v>67</v>
      </c>
      <c r="C2" s="81">
        <v>87661</v>
      </c>
      <c r="D2" s="81">
        <v>97296</v>
      </c>
      <c r="E2" s="81">
        <v>101923</v>
      </c>
      <c r="F2" s="81">
        <v>107788</v>
      </c>
      <c r="G2" s="81">
        <v>113990</v>
      </c>
      <c r="H2" s="81">
        <v>120547</v>
      </c>
      <c r="I2" s="81">
        <v>127481</v>
      </c>
      <c r="J2" s="81">
        <v>134814</v>
      </c>
      <c r="K2" s="3">
        <v>750</v>
      </c>
    </row>
    <row r="3" spans="1:11" x14ac:dyDescent="0.2">
      <c r="A3" t="s">
        <v>255</v>
      </c>
      <c r="B3" s="8" t="s">
        <v>69</v>
      </c>
      <c r="C3" s="81">
        <v>99778</v>
      </c>
      <c r="D3" s="81">
        <v>105525</v>
      </c>
      <c r="E3" s="81">
        <v>111599</v>
      </c>
      <c r="F3" s="81">
        <v>118022</v>
      </c>
      <c r="G3" s="81">
        <v>124813</v>
      </c>
      <c r="H3" s="81">
        <v>131992</v>
      </c>
      <c r="I3" s="81">
        <v>139584</v>
      </c>
      <c r="J3" s="81">
        <v>147613</v>
      </c>
      <c r="K3" s="3"/>
    </row>
    <row r="4" spans="1:11" x14ac:dyDescent="0.2">
      <c r="A4" t="s">
        <v>255</v>
      </c>
      <c r="B4" s="8" t="s">
        <v>71</v>
      </c>
      <c r="C4" s="81">
        <v>119374</v>
      </c>
      <c r="D4" s="81">
        <v>126247</v>
      </c>
      <c r="E4" s="81">
        <v>133516</v>
      </c>
      <c r="F4" s="81">
        <v>141199</v>
      </c>
      <c r="G4" s="81">
        <v>149324</v>
      </c>
      <c r="H4" s="81">
        <v>157913</v>
      </c>
      <c r="I4" s="81">
        <v>166996</v>
      </c>
      <c r="J4" s="81">
        <v>176601</v>
      </c>
      <c r="K4" s="3"/>
    </row>
    <row r="5" spans="1:11" x14ac:dyDescent="0.2">
      <c r="A5" t="s">
        <v>255</v>
      </c>
      <c r="B5" s="8" t="s">
        <v>73</v>
      </c>
      <c r="C5" s="81">
        <v>83238</v>
      </c>
      <c r="D5" s="81">
        <v>88030</v>
      </c>
      <c r="E5" s="81">
        <v>93097</v>
      </c>
      <c r="F5" s="81">
        <v>98456</v>
      </c>
      <c r="G5" s="81">
        <v>104120</v>
      </c>
      <c r="H5" s="81">
        <v>110111</v>
      </c>
      <c r="I5" s="81">
        <v>116447</v>
      </c>
      <c r="J5" s="81">
        <v>123148</v>
      </c>
      <c r="K5" s="3"/>
    </row>
    <row r="6" spans="1:11" x14ac:dyDescent="0.2">
      <c r="A6" t="s">
        <v>255</v>
      </c>
      <c r="B6" s="8" t="s">
        <v>75</v>
      </c>
      <c r="C6" s="81">
        <v>99778</v>
      </c>
      <c r="D6" s="81">
        <v>105525</v>
      </c>
      <c r="E6" s="81">
        <v>111599</v>
      </c>
      <c r="F6" s="81">
        <v>118022</v>
      </c>
      <c r="G6" s="81">
        <v>124813</v>
      </c>
      <c r="H6" s="81">
        <v>131992</v>
      </c>
      <c r="I6" s="81">
        <v>139584</v>
      </c>
      <c r="J6" s="81">
        <v>147613</v>
      </c>
      <c r="K6" s="3"/>
    </row>
    <row r="7" spans="1:11" x14ac:dyDescent="0.2">
      <c r="A7" t="s">
        <v>255</v>
      </c>
      <c r="B7" t="s">
        <v>77</v>
      </c>
      <c r="C7" s="81">
        <v>119374</v>
      </c>
      <c r="D7" s="81">
        <v>126247</v>
      </c>
      <c r="E7" s="81">
        <v>133516</v>
      </c>
      <c r="F7" s="81">
        <v>141199</v>
      </c>
      <c r="G7" s="81">
        <v>149324</v>
      </c>
      <c r="H7" s="81">
        <v>157913</v>
      </c>
      <c r="I7" s="81">
        <v>166996</v>
      </c>
      <c r="J7" s="81">
        <v>176601</v>
      </c>
      <c r="K7" s="3"/>
    </row>
  </sheetData>
  <autoFilter ref="A1:K1" xr:uid="{7854C9A0-7D4A-45AA-B298-75560E8DF472}"/>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32D2-7D2C-4903-9013-333CF85225BB}">
  <sheetPr>
    <tabColor theme="5" tint="0.59999389629810485"/>
  </sheetPr>
  <dimension ref="B1:M168"/>
  <sheetViews>
    <sheetView showGridLines="0" zoomScale="85" zoomScaleNormal="85" workbookViewId="0">
      <pane xSplit="2" ySplit="13" topLeftCell="C14" activePane="bottomRight" state="frozen"/>
      <selection pane="topRight" activeCell="C18" sqref="C18"/>
      <selection pane="bottomLeft" activeCell="C18" sqref="C18"/>
      <selection pane="bottomRight"/>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s>
  <sheetData>
    <row r="1" spans="2:13" x14ac:dyDescent="0.2">
      <c r="B1" s="23"/>
      <c r="C1" s="48"/>
      <c r="D1" s="48"/>
      <c r="E1" s="48"/>
      <c r="F1" s="48"/>
      <c r="G1" s="48"/>
      <c r="H1" s="48"/>
      <c r="I1" s="48"/>
      <c r="J1" s="48"/>
      <c r="K1" s="24"/>
    </row>
    <row r="2" spans="2:13" ht="18" x14ac:dyDescent="0.2">
      <c r="B2" s="25" t="s">
        <v>123</v>
      </c>
      <c r="D2" s="48"/>
      <c r="E2" s="48"/>
    </row>
    <row r="4" spans="2:13" x14ac:dyDescent="0.2">
      <c r="B4" s="27" t="s">
        <v>47</v>
      </c>
      <c r="C4" s="28"/>
      <c r="D4" s="29"/>
      <c r="E4" s="29"/>
      <c r="F4" s="29"/>
      <c r="G4" s="29"/>
      <c r="H4" s="29"/>
      <c r="I4" s="29"/>
      <c r="J4" s="29"/>
      <c r="K4" s="29"/>
    </row>
    <row r="5" spans="2:13" x14ac:dyDescent="0.2">
      <c r="B5" s="5"/>
    </row>
    <row r="6" spans="2:13" x14ac:dyDescent="0.2">
      <c r="B6" s="30" t="s">
        <v>48</v>
      </c>
      <c r="C6" s="120"/>
      <c r="D6" s="120"/>
      <c r="J6" s="29"/>
      <c r="K6" s="29"/>
    </row>
    <row r="7" spans="2:13" x14ac:dyDescent="0.2">
      <c r="B7" s="30" t="s">
        <v>49</v>
      </c>
      <c r="C7" s="120"/>
      <c r="D7" s="120"/>
      <c r="J7" s="29"/>
      <c r="K7" s="29"/>
    </row>
    <row r="8" spans="2:13" x14ac:dyDescent="0.2">
      <c r="B8" s="30" t="s">
        <v>50</v>
      </c>
      <c r="C8" s="120"/>
      <c r="D8" s="120"/>
      <c r="J8" s="29"/>
      <c r="K8" s="29"/>
    </row>
    <row r="9" spans="2:13" x14ac:dyDescent="0.2">
      <c r="B9" s="30" t="s">
        <v>124</v>
      </c>
      <c r="C9" s="120"/>
      <c r="D9" s="120"/>
      <c r="J9" s="29"/>
      <c r="K9" s="29"/>
    </row>
    <row r="11" spans="2:13" ht="27" customHeight="1" x14ac:dyDescent="0.2">
      <c r="C11" s="121" t="s">
        <v>52</v>
      </c>
      <c r="D11" s="122"/>
      <c r="E11" s="122"/>
      <c r="F11" s="122"/>
      <c r="G11" s="122"/>
      <c r="H11" s="122"/>
      <c r="I11" s="122"/>
      <c r="J11" s="122"/>
      <c r="K11" s="123"/>
    </row>
    <row r="12" spans="2:13" ht="51" customHeight="1" x14ac:dyDescent="0.2">
      <c r="B12" s="31"/>
      <c r="C12" s="32" t="s">
        <v>53</v>
      </c>
      <c r="D12" s="32" t="s">
        <v>54</v>
      </c>
      <c r="E12" s="32" t="s">
        <v>55</v>
      </c>
      <c r="F12" s="32" t="s">
        <v>56</v>
      </c>
      <c r="G12" s="32" t="s">
        <v>57</v>
      </c>
      <c r="H12" s="32" t="s">
        <v>58</v>
      </c>
      <c r="I12" s="32" t="s">
        <v>59</v>
      </c>
      <c r="J12" s="32" t="s">
        <v>60</v>
      </c>
      <c r="K12" s="33" t="s">
        <v>61</v>
      </c>
      <c r="M12" s="34" t="s">
        <v>62</v>
      </c>
    </row>
    <row r="13" spans="2:13" x14ac:dyDescent="0.2">
      <c r="C13" s="31"/>
      <c r="D13" s="35"/>
      <c r="E13" s="35"/>
      <c r="F13" s="35"/>
      <c r="G13" s="35"/>
      <c r="H13" s="35"/>
      <c r="I13" s="35"/>
      <c r="J13" s="35"/>
      <c r="K13" s="35"/>
    </row>
    <row r="14" spans="2:13" s="38" customFormat="1" x14ac:dyDescent="0.2">
      <c r="B14" s="36" t="s">
        <v>125</v>
      </c>
      <c r="C14" s="37" t="s">
        <v>126</v>
      </c>
      <c r="D14" s="37" t="s">
        <v>126</v>
      </c>
      <c r="E14" s="37" t="s">
        <v>126</v>
      </c>
      <c r="F14" s="37" t="s">
        <v>126</v>
      </c>
      <c r="G14" s="37" t="s">
        <v>126</v>
      </c>
      <c r="H14" s="37" t="s">
        <v>126</v>
      </c>
      <c r="I14" s="37" t="s">
        <v>126</v>
      </c>
      <c r="J14" s="37" t="s">
        <v>126</v>
      </c>
      <c r="K14" s="37" t="s">
        <v>126</v>
      </c>
    </row>
    <row r="15" spans="2:13" ht="13.5" customHeight="1" x14ac:dyDescent="0.2">
      <c r="B15" s="86" t="s">
        <v>97</v>
      </c>
      <c r="C15" s="88">
        <v>0</v>
      </c>
      <c r="D15" s="63">
        <v>0</v>
      </c>
      <c r="E15" s="63">
        <v>0</v>
      </c>
      <c r="F15" s="63">
        <v>0</v>
      </c>
      <c r="G15" s="63">
        <v>0</v>
      </c>
      <c r="H15" s="63">
        <v>0</v>
      </c>
      <c r="I15" s="63">
        <v>0</v>
      </c>
      <c r="J15" s="63">
        <v>0</v>
      </c>
      <c r="K15" s="61">
        <f>SUM(C15:J15)</f>
        <v>0</v>
      </c>
      <c r="L15" s="48"/>
      <c r="M15" s="64"/>
    </row>
    <row r="16" spans="2:13" ht="13.5" customHeight="1" x14ac:dyDescent="0.2">
      <c r="B16" s="86" t="s">
        <v>97</v>
      </c>
      <c r="C16" s="88">
        <v>0</v>
      </c>
      <c r="D16" s="63">
        <v>0</v>
      </c>
      <c r="E16" s="63">
        <v>0</v>
      </c>
      <c r="F16" s="63">
        <v>0</v>
      </c>
      <c r="G16" s="63">
        <v>0</v>
      </c>
      <c r="H16" s="63">
        <v>0</v>
      </c>
      <c r="I16" s="63">
        <v>0</v>
      </c>
      <c r="J16" s="63">
        <v>0</v>
      </c>
      <c r="K16" s="61">
        <f t="shared" ref="K16:K39" si="0">SUM(C16:J16)</f>
        <v>0</v>
      </c>
      <c r="L16" s="48"/>
      <c r="M16" s="64"/>
    </row>
    <row r="17" spans="2:13" ht="13.5" customHeight="1" x14ac:dyDescent="0.2">
      <c r="B17" s="86" t="s">
        <v>97</v>
      </c>
      <c r="C17" s="88">
        <v>0</v>
      </c>
      <c r="D17" s="63">
        <v>0</v>
      </c>
      <c r="E17" s="63">
        <v>0</v>
      </c>
      <c r="F17" s="63">
        <v>0</v>
      </c>
      <c r="G17" s="63">
        <v>0</v>
      </c>
      <c r="H17" s="63">
        <v>0</v>
      </c>
      <c r="I17" s="63">
        <v>0</v>
      </c>
      <c r="J17" s="63">
        <v>0</v>
      </c>
      <c r="K17" s="61">
        <f t="shared" si="0"/>
        <v>0</v>
      </c>
      <c r="L17" s="48"/>
      <c r="M17" s="64"/>
    </row>
    <row r="18" spans="2:13" ht="13.5" customHeight="1" x14ac:dyDescent="0.2">
      <c r="B18" s="86" t="s">
        <v>97</v>
      </c>
      <c r="C18" s="88">
        <v>0</v>
      </c>
      <c r="D18" s="63">
        <v>0</v>
      </c>
      <c r="E18" s="63">
        <v>0</v>
      </c>
      <c r="F18" s="63">
        <v>0</v>
      </c>
      <c r="G18" s="63">
        <v>0</v>
      </c>
      <c r="H18" s="63">
        <v>0</v>
      </c>
      <c r="I18" s="63">
        <v>0</v>
      </c>
      <c r="J18" s="63">
        <v>0</v>
      </c>
      <c r="K18" s="61">
        <f t="shared" ref="K18:K36" si="1">SUM(C18:J18)</f>
        <v>0</v>
      </c>
      <c r="L18" s="48"/>
      <c r="M18" s="64"/>
    </row>
    <row r="19" spans="2:13" ht="13.5" customHeight="1" x14ac:dyDescent="0.2">
      <c r="B19" s="86" t="s">
        <v>97</v>
      </c>
      <c r="C19" s="88">
        <v>0</v>
      </c>
      <c r="D19" s="63">
        <v>0</v>
      </c>
      <c r="E19" s="63">
        <v>0</v>
      </c>
      <c r="F19" s="63">
        <v>0</v>
      </c>
      <c r="G19" s="63">
        <v>0</v>
      </c>
      <c r="H19" s="63">
        <v>0</v>
      </c>
      <c r="I19" s="63">
        <v>0</v>
      </c>
      <c r="J19" s="63">
        <v>0</v>
      </c>
      <c r="K19" s="61">
        <f t="shared" si="1"/>
        <v>0</v>
      </c>
      <c r="L19" s="48"/>
      <c r="M19" s="64"/>
    </row>
    <row r="20" spans="2:13" ht="13.5" customHeight="1" x14ac:dyDescent="0.2">
      <c r="B20" s="86" t="s">
        <v>97</v>
      </c>
      <c r="C20" s="88">
        <v>0</v>
      </c>
      <c r="D20" s="63">
        <v>0</v>
      </c>
      <c r="E20" s="63">
        <v>0</v>
      </c>
      <c r="F20" s="63">
        <v>0</v>
      </c>
      <c r="G20" s="63">
        <v>0</v>
      </c>
      <c r="H20" s="63">
        <v>0</v>
      </c>
      <c r="I20" s="63">
        <v>0</v>
      </c>
      <c r="J20" s="63">
        <v>0</v>
      </c>
      <c r="K20" s="61">
        <f t="shared" si="1"/>
        <v>0</v>
      </c>
      <c r="L20" s="48"/>
      <c r="M20" s="64"/>
    </row>
    <row r="21" spans="2:13" ht="13.5" customHeight="1" x14ac:dyDescent="0.2">
      <c r="B21" s="86" t="s">
        <v>97</v>
      </c>
      <c r="C21" s="88">
        <v>0</v>
      </c>
      <c r="D21" s="63">
        <v>0</v>
      </c>
      <c r="E21" s="63">
        <v>0</v>
      </c>
      <c r="F21" s="63">
        <v>0</v>
      </c>
      <c r="G21" s="63">
        <v>0</v>
      </c>
      <c r="H21" s="63">
        <v>0</v>
      </c>
      <c r="I21" s="63">
        <v>0</v>
      </c>
      <c r="J21" s="63">
        <v>0</v>
      </c>
      <c r="K21" s="61">
        <f t="shared" si="1"/>
        <v>0</v>
      </c>
      <c r="L21" s="48"/>
      <c r="M21" s="64"/>
    </row>
    <row r="22" spans="2:13" ht="13.5" customHeight="1" x14ac:dyDescent="0.2">
      <c r="B22" s="86" t="s">
        <v>97</v>
      </c>
      <c r="C22" s="88">
        <v>0</v>
      </c>
      <c r="D22" s="63">
        <v>0</v>
      </c>
      <c r="E22" s="63">
        <v>0</v>
      </c>
      <c r="F22" s="63">
        <v>0</v>
      </c>
      <c r="G22" s="63">
        <v>0</v>
      </c>
      <c r="H22" s="63">
        <v>0</v>
      </c>
      <c r="I22" s="63">
        <v>0</v>
      </c>
      <c r="J22" s="63">
        <v>0</v>
      </c>
      <c r="K22" s="61">
        <f t="shared" si="1"/>
        <v>0</v>
      </c>
      <c r="L22" s="48"/>
      <c r="M22" s="64"/>
    </row>
    <row r="23" spans="2:13" ht="13.5" customHeight="1" x14ac:dyDescent="0.2">
      <c r="B23" s="86" t="s">
        <v>97</v>
      </c>
      <c r="C23" s="88">
        <v>0</v>
      </c>
      <c r="D23" s="63">
        <v>0</v>
      </c>
      <c r="E23" s="63">
        <v>0</v>
      </c>
      <c r="F23" s="63">
        <v>0</v>
      </c>
      <c r="G23" s="63">
        <v>0</v>
      </c>
      <c r="H23" s="63">
        <v>0</v>
      </c>
      <c r="I23" s="63">
        <v>0</v>
      </c>
      <c r="J23" s="63">
        <v>0</v>
      </c>
      <c r="K23" s="61">
        <f t="shared" si="1"/>
        <v>0</v>
      </c>
      <c r="L23" s="48"/>
      <c r="M23" s="64"/>
    </row>
    <row r="24" spans="2:13" ht="13.5" customHeight="1" x14ac:dyDescent="0.2">
      <c r="B24" s="86" t="s">
        <v>97</v>
      </c>
      <c r="C24" s="88">
        <v>0</v>
      </c>
      <c r="D24" s="63">
        <v>0</v>
      </c>
      <c r="E24" s="63">
        <v>0</v>
      </c>
      <c r="F24" s="63">
        <v>0</v>
      </c>
      <c r="G24" s="63">
        <v>0</v>
      </c>
      <c r="H24" s="63">
        <v>0</v>
      </c>
      <c r="I24" s="63">
        <v>0</v>
      </c>
      <c r="J24" s="63">
        <v>0</v>
      </c>
      <c r="K24" s="61">
        <f t="shared" si="1"/>
        <v>0</v>
      </c>
      <c r="L24" s="48"/>
      <c r="M24" s="64"/>
    </row>
    <row r="25" spans="2:13" ht="13.5" customHeight="1" x14ac:dyDescent="0.2">
      <c r="B25" s="86" t="s">
        <v>97</v>
      </c>
      <c r="C25" s="88">
        <v>0</v>
      </c>
      <c r="D25" s="63">
        <v>0</v>
      </c>
      <c r="E25" s="63">
        <v>0</v>
      </c>
      <c r="F25" s="63">
        <v>0</v>
      </c>
      <c r="G25" s="63">
        <v>0</v>
      </c>
      <c r="H25" s="63">
        <v>0</v>
      </c>
      <c r="I25" s="63">
        <v>0</v>
      </c>
      <c r="J25" s="63">
        <v>0</v>
      </c>
      <c r="K25" s="61">
        <f t="shared" si="1"/>
        <v>0</v>
      </c>
      <c r="L25" s="48"/>
      <c r="M25" s="64"/>
    </row>
    <row r="26" spans="2:13" ht="13.5" customHeight="1" x14ac:dyDescent="0.2">
      <c r="B26" s="86" t="s">
        <v>97</v>
      </c>
      <c r="C26" s="88">
        <v>0</v>
      </c>
      <c r="D26" s="63">
        <v>0</v>
      </c>
      <c r="E26" s="63">
        <v>0</v>
      </c>
      <c r="F26" s="63">
        <v>0</v>
      </c>
      <c r="G26" s="63">
        <v>0</v>
      </c>
      <c r="H26" s="63">
        <v>0</v>
      </c>
      <c r="I26" s="63">
        <v>0</v>
      </c>
      <c r="J26" s="63">
        <v>0</v>
      </c>
      <c r="K26" s="61">
        <f t="shared" si="1"/>
        <v>0</v>
      </c>
      <c r="L26" s="48"/>
      <c r="M26" s="64"/>
    </row>
    <row r="27" spans="2:13" ht="13.5" customHeight="1" x14ac:dyDescent="0.2">
      <c r="B27" s="86" t="s">
        <v>97</v>
      </c>
      <c r="C27" s="88">
        <v>0</v>
      </c>
      <c r="D27" s="63">
        <v>0</v>
      </c>
      <c r="E27" s="63">
        <v>0</v>
      </c>
      <c r="F27" s="63">
        <v>0</v>
      </c>
      <c r="G27" s="63">
        <v>0</v>
      </c>
      <c r="H27" s="63">
        <v>0</v>
      </c>
      <c r="I27" s="63">
        <v>0</v>
      </c>
      <c r="J27" s="63">
        <v>0</v>
      </c>
      <c r="K27" s="61">
        <f t="shared" si="1"/>
        <v>0</v>
      </c>
      <c r="L27" s="48"/>
      <c r="M27" s="64"/>
    </row>
    <row r="28" spans="2:13" ht="13.5" customHeight="1" x14ac:dyDescent="0.2">
      <c r="B28" s="86" t="s">
        <v>97</v>
      </c>
      <c r="C28" s="88">
        <v>0</v>
      </c>
      <c r="D28" s="63">
        <v>0</v>
      </c>
      <c r="E28" s="63">
        <v>0</v>
      </c>
      <c r="F28" s="63">
        <v>0</v>
      </c>
      <c r="G28" s="63">
        <v>0</v>
      </c>
      <c r="H28" s="63">
        <v>0</v>
      </c>
      <c r="I28" s="63">
        <v>0</v>
      </c>
      <c r="J28" s="63">
        <v>0</v>
      </c>
      <c r="K28" s="61">
        <f t="shared" si="1"/>
        <v>0</v>
      </c>
      <c r="L28" s="48"/>
      <c r="M28" s="64"/>
    </row>
    <row r="29" spans="2:13" ht="13.5" customHeight="1" x14ac:dyDescent="0.2">
      <c r="B29" s="86" t="s">
        <v>97</v>
      </c>
      <c r="C29" s="88">
        <v>0</v>
      </c>
      <c r="D29" s="63">
        <v>0</v>
      </c>
      <c r="E29" s="63">
        <v>0</v>
      </c>
      <c r="F29" s="63">
        <v>0</v>
      </c>
      <c r="G29" s="63">
        <v>0</v>
      </c>
      <c r="H29" s="63">
        <v>0</v>
      </c>
      <c r="I29" s="63">
        <v>0</v>
      </c>
      <c r="J29" s="63">
        <v>0</v>
      </c>
      <c r="K29" s="61">
        <f t="shared" si="1"/>
        <v>0</v>
      </c>
      <c r="L29" s="48"/>
      <c r="M29" s="64"/>
    </row>
    <row r="30" spans="2:13" ht="13.5" customHeight="1" x14ac:dyDescent="0.2">
      <c r="B30" s="86" t="s">
        <v>97</v>
      </c>
      <c r="C30" s="88">
        <v>0</v>
      </c>
      <c r="D30" s="63">
        <v>0</v>
      </c>
      <c r="E30" s="63">
        <v>0</v>
      </c>
      <c r="F30" s="63">
        <v>0</v>
      </c>
      <c r="G30" s="63">
        <v>0</v>
      </c>
      <c r="H30" s="63">
        <v>0</v>
      </c>
      <c r="I30" s="63">
        <v>0</v>
      </c>
      <c r="J30" s="63">
        <v>0</v>
      </c>
      <c r="K30" s="61">
        <f t="shared" si="1"/>
        <v>0</v>
      </c>
      <c r="L30" s="48"/>
      <c r="M30" s="64"/>
    </row>
    <row r="31" spans="2:13" ht="13.5" customHeight="1" x14ac:dyDescent="0.2">
      <c r="B31" s="86" t="s">
        <v>97</v>
      </c>
      <c r="C31" s="88">
        <v>0</v>
      </c>
      <c r="D31" s="63">
        <v>0</v>
      </c>
      <c r="E31" s="63">
        <v>0</v>
      </c>
      <c r="F31" s="63">
        <v>0</v>
      </c>
      <c r="G31" s="63">
        <v>0</v>
      </c>
      <c r="H31" s="63">
        <v>0</v>
      </c>
      <c r="I31" s="63">
        <v>0</v>
      </c>
      <c r="J31" s="63">
        <v>0</v>
      </c>
      <c r="K31" s="61">
        <f t="shared" si="1"/>
        <v>0</v>
      </c>
      <c r="L31" s="48"/>
      <c r="M31" s="64"/>
    </row>
    <row r="32" spans="2:13" ht="13.5" customHeight="1" x14ac:dyDescent="0.2">
      <c r="B32" s="86" t="s">
        <v>97</v>
      </c>
      <c r="C32" s="88">
        <v>0</v>
      </c>
      <c r="D32" s="63">
        <v>0</v>
      </c>
      <c r="E32" s="63">
        <v>0</v>
      </c>
      <c r="F32" s="63">
        <v>0</v>
      </c>
      <c r="G32" s="63">
        <v>0</v>
      </c>
      <c r="H32" s="63">
        <v>0</v>
      </c>
      <c r="I32" s="63">
        <v>0</v>
      </c>
      <c r="J32" s="63">
        <v>0</v>
      </c>
      <c r="K32" s="61">
        <f t="shared" si="1"/>
        <v>0</v>
      </c>
      <c r="L32" s="48"/>
      <c r="M32" s="64"/>
    </row>
    <row r="33" spans="2:13" ht="13.5" customHeight="1" x14ac:dyDescent="0.2">
      <c r="B33" s="86" t="s">
        <v>97</v>
      </c>
      <c r="C33" s="88">
        <v>0</v>
      </c>
      <c r="D33" s="63">
        <v>0</v>
      </c>
      <c r="E33" s="63">
        <v>0</v>
      </c>
      <c r="F33" s="63">
        <v>0</v>
      </c>
      <c r="G33" s="63">
        <v>0</v>
      </c>
      <c r="H33" s="63">
        <v>0</v>
      </c>
      <c r="I33" s="63">
        <v>0</v>
      </c>
      <c r="J33" s="63">
        <v>0</v>
      </c>
      <c r="K33" s="61">
        <f t="shared" si="1"/>
        <v>0</v>
      </c>
      <c r="L33" s="48"/>
      <c r="M33" s="64"/>
    </row>
    <row r="34" spans="2:13" ht="13.5" customHeight="1" x14ac:dyDescent="0.2">
      <c r="B34" s="86" t="s">
        <v>97</v>
      </c>
      <c r="C34" s="88">
        <v>0</v>
      </c>
      <c r="D34" s="63">
        <v>0</v>
      </c>
      <c r="E34" s="63">
        <v>0</v>
      </c>
      <c r="F34" s="63">
        <v>0</v>
      </c>
      <c r="G34" s="63">
        <v>0</v>
      </c>
      <c r="H34" s="63">
        <v>0</v>
      </c>
      <c r="I34" s="63">
        <v>0</v>
      </c>
      <c r="J34" s="63">
        <v>0</v>
      </c>
      <c r="K34" s="61">
        <f t="shared" si="1"/>
        <v>0</v>
      </c>
      <c r="L34" s="48"/>
      <c r="M34" s="64"/>
    </row>
    <row r="35" spans="2:13" ht="13.5" customHeight="1" x14ac:dyDescent="0.2">
      <c r="B35" s="86" t="s">
        <v>97</v>
      </c>
      <c r="C35" s="88">
        <v>0</v>
      </c>
      <c r="D35" s="63">
        <v>0</v>
      </c>
      <c r="E35" s="63">
        <v>0</v>
      </c>
      <c r="F35" s="63">
        <v>0</v>
      </c>
      <c r="G35" s="63">
        <v>0</v>
      </c>
      <c r="H35" s="63">
        <v>0</v>
      </c>
      <c r="I35" s="63">
        <v>0</v>
      </c>
      <c r="J35" s="63">
        <v>0</v>
      </c>
      <c r="K35" s="61">
        <f t="shared" si="1"/>
        <v>0</v>
      </c>
      <c r="L35" s="48"/>
      <c r="M35" s="64"/>
    </row>
    <row r="36" spans="2:13" ht="13.5" customHeight="1" x14ac:dyDescent="0.2">
      <c r="B36" s="86" t="s">
        <v>97</v>
      </c>
      <c r="C36" s="88">
        <v>0</v>
      </c>
      <c r="D36" s="63">
        <v>0</v>
      </c>
      <c r="E36" s="63">
        <v>0</v>
      </c>
      <c r="F36" s="63">
        <v>0</v>
      </c>
      <c r="G36" s="63">
        <v>0</v>
      </c>
      <c r="H36" s="63">
        <v>0</v>
      </c>
      <c r="I36" s="63">
        <v>0</v>
      </c>
      <c r="J36" s="63">
        <v>0</v>
      </c>
      <c r="K36" s="61">
        <f t="shared" si="1"/>
        <v>0</v>
      </c>
      <c r="L36" s="48"/>
      <c r="M36" s="64"/>
    </row>
    <row r="37" spans="2:13" ht="13.5" customHeight="1" x14ac:dyDescent="0.2">
      <c r="B37" s="86" t="s">
        <v>97</v>
      </c>
      <c r="C37" s="88">
        <v>0</v>
      </c>
      <c r="D37" s="63">
        <v>0</v>
      </c>
      <c r="E37" s="63">
        <v>0</v>
      </c>
      <c r="F37" s="63">
        <v>0</v>
      </c>
      <c r="G37" s="63">
        <v>0</v>
      </c>
      <c r="H37" s="63">
        <v>0</v>
      </c>
      <c r="I37" s="63">
        <v>0</v>
      </c>
      <c r="J37" s="63">
        <v>0</v>
      </c>
      <c r="K37" s="61">
        <f t="shared" si="0"/>
        <v>0</v>
      </c>
      <c r="L37" s="48"/>
      <c r="M37" s="64"/>
    </row>
    <row r="38" spans="2:13" ht="13.5" customHeight="1" x14ac:dyDescent="0.2">
      <c r="B38" s="86" t="s">
        <v>97</v>
      </c>
      <c r="C38" s="88">
        <v>0</v>
      </c>
      <c r="D38" s="63">
        <v>0</v>
      </c>
      <c r="E38" s="63">
        <v>0</v>
      </c>
      <c r="F38" s="63">
        <v>0</v>
      </c>
      <c r="G38" s="63">
        <v>0</v>
      </c>
      <c r="H38" s="63">
        <v>0</v>
      </c>
      <c r="I38" s="63">
        <v>0</v>
      </c>
      <c r="J38" s="63">
        <v>0</v>
      </c>
      <c r="K38" s="61">
        <f t="shared" si="0"/>
        <v>0</v>
      </c>
      <c r="L38" s="48"/>
      <c r="M38" s="64"/>
    </row>
    <row r="39" spans="2:13" ht="13.5" customHeight="1" x14ac:dyDescent="0.2">
      <c r="B39" s="86" t="s">
        <v>97</v>
      </c>
      <c r="C39" s="88">
        <v>0</v>
      </c>
      <c r="D39" s="63">
        <v>0</v>
      </c>
      <c r="E39" s="63">
        <v>0</v>
      </c>
      <c r="F39" s="63">
        <v>0</v>
      </c>
      <c r="G39" s="63">
        <v>0</v>
      </c>
      <c r="H39" s="63">
        <v>0</v>
      </c>
      <c r="I39" s="63">
        <v>0</v>
      </c>
      <c r="J39" s="63">
        <v>0</v>
      </c>
      <c r="K39" s="61">
        <f t="shared" si="0"/>
        <v>0</v>
      </c>
      <c r="L39" s="48"/>
      <c r="M39" s="64"/>
    </row>
    <row r="40" spans="2:13" s="38" customFormat="1" x14ac:dyDescent="0.2">
      <c r="B40" s="83" t="s">
        <v>127</v>
      </c>
      <c r="C40" s="89">
        <f>SUM(C15:C39)</f>
        <v>0</v>
      </c>
      <c r="D40" s="62">
        <f>SUM(D15:D39)</f>
        <v>0</v>
      </c>
      <c r="E40" s="62">
        <f>SUM(E15:E39)</f>
        <v>0</v>
      </c>
      <c r="F40" s="62">
        <f>SUM(F15:F39)</f>
        <v>0</v>
      </c>
      <c r="G40" s="62">
        <f t="shared" ref="G40:H40" si="2">SUM(G15:G39)</f>
        <v>0</v>
      </c>
      <c r="H40" s="62">
        <f t="shared" si="2"/>
        <v>0</v>
      </c>
      <c r="I40" s="62">
        <f>SUM(I15:I39)</f>
        <v>0</v>
      </c>
      <c r="J40" s="62">
        <f>SUM(J15:J39)</f>
        <v>0</v>
      </c>
      <c r="K40" s="62">
        <f t="shared" ref="K40" si="3">SUM(K15:K39)</f>
        <v>0</v>
      </c>
      <c r="L40" s="41"/>
      <c r="M40" s="41"/>
    </row>
    <row r="41" spans="2:13" s="38" customFormat="1" x14ac:dyDescent="0.2">
      <c r="B41" s="66"/>
      <c r="C41" s="41"/>
      <c r="D41" s="41"/>
      <c r="E41" s="41"/>
      <c r="F41" s="41"/>
      <c r="G41" s="41"/>
      <c r="H41" s="41"/>
      <c r="I41" s="41"/>
      <c r="J41" s="41"/>
      <c r="K41" s="42"/>
      <c r="L41" s="41"/>
      <c r="M41" s="41"/>
    </row>
    <row r="42" spans="2:13" x14ac:dyDescent="0.2">
      <c r="B42" s="48"/>
      <c r="C42" s="67"/>
      <c r="D42" s="35"/>
      <c r="E42" s="35"/>
      <c r="F42" s="35"/>
      <c r="G42" s="35"/>
      <c r="H42" s="35"/>
      <c r="I42" s="35"/>
      <c r="J42" s="35"/>
      <c r="K42" s="35"/>
      <c r="L42" s="48"/>
      <c r="M42" s="48"/>
    </row>
    <row r="43" spans="2:13" s="38" customFormat="1" x14ac:dyDescent="0.2">
      <c r="B43" s="68" t="s">
        <v>80</v>
      </c>
      <c r="C43" s="67"/>
      <c r="D43" s="69"/>
      <c r="E43" s="69"/>
      <c r="F43" s="69"/>
      <c r="G43" s="69"/>
      <c r="H43" s="69"/>
      <c r="I43" s="69"/>
      <c r="J43" s="69"/>
      <c r="K43" s="69"/>
      <c r="L43" s="41"/>
      <c r="M43" s="48"/>
    </row>
    <row r="44" spans="2:13" ht="13.5" customHeight="1" x14ac:dyDescent="0.2">
      <c r="B44" s="82" t="str">
        <f>B15</f>
        <v>…..</v>
      </c>
      <c r="C44" s="90">
        <f>C15*SUMIFS('KWF Tarievenbeleid'!C:C,'KWF Tarievenbeleid'!$A:$A,$C$9,'KWF Tarievenbeleid'!$B:$B,$B44)</f>
        <v>0</v>
      </c>
      <c r="D44" s="59">
        <f>D15*SUMIFS('KWF Tarievenbeleid'!D:D,'KWF Tarievenbeleid'!$A:$A,$C$9,'KWF Tarievenbeleid'!$B:$B,$B44)</f>
        <v>0</v>
      </c>
      <c r="E44" s="59">
        <f>E15*SUMIFS('KWF Tarievenbeleid'!E:E,'KWF Tarievenbeleid'!$A:$A,$C$9,'KWF Tarievenbeleid'!$B:$B,$B44)</f>
        <v>0</v>
      </c>
      <c r="F44" s="59">
        <f>F15*SUMIFS('KWF Tarievenbeleid'!F:F,'KWF Tarievenbeleid'!$A:$A,$C$9,'KWF Tarievenbeleid'!$B:$B,$B44)</f>
        <v>0</v>
      </c>
      <c r="G44" s="59">
        <f>G15*SUMIFS('KWF Tarievenbeleid'!G:G,'KWF Tarievenbeleid'!$A:$A,$C$9,'KWF Tarievenbeleid'!$B:$B,$B44)</f>
        <v>0</v>
      </c>
      <c r="H44" s="59">
        <f>H15*SUMIFS('KWF Tarievenbeleid'!H:H,'KWF Tarievenbeleid'!$A:$A,$C$9,'KWF Tarievenbeleid'!$B:$B,$B44)</f>
        <v>0</v>
      </c>
      <c r="I44" s="59">
        <f>I15*SUMIFS('KWF Tarievenbeleid'!I:I,'KWF Tarievenbeleid'!$A:$A,$C$9,'KWF Tarievenbeleid'!$B:$B,$B44)</f>
        <v>0</v>
      </c>
      <c r="J44" s="59">
        <f>J15*SUMIFS('KWF Tarievenbeleid'!J:J,'KWF Tarievenbeleid'!$A:$A,$C$9,'KWF Tarievenbeleid'!$B:$B,$B44)</f>
        <v>0</v>
      </c>
      <c r="K44" s="59">
        <f>SUM(C44:J44)</f>
        <v>0</v>
      </c>
      <c r="L44" s="48"/>
      <c r="M44" s="48"/>
    </row>
    <row r="45" spans="2:13" ht="13.5" customHeight="1" x14ac:dyDescent="0.2">
      <c r="B45" s="82" t="str">
        <f t="shared" ref="B45:B68" si="4">B16</f>
        <v>…..</v>
      </c>
      <c r="C45" s="90">
        <f>C16*SUMIFS('KWF Tarievenbeleid'!C:C,'KWF Tarievenbeleid'!$A:$A,$C$9,'KWF Tarievenbeleid'!$B:$B,$B45)</f>
        <v>0</v>
      </c>
      <c r="D45" s="59">
        <f>D16*SUMIFS('KWF Tarievenbeleid'!D:D,'KWF Tarievenbeleid'!$A:$A,$C$9,'KWF Tarievenbeleid'!$B:$B,$B45)</f>
        <v>0</v>
      </c>
      <c r="E45" s="59">
        <f>E16*SUMIFS('KWF Tarievenbeleid'!E:E,'KWF Tarievenbeleid'!$A:$A,$C$9,'KWF Tarievenbeleid'!$B:$B,$B45)</f>
        <v>0</v>
      </c>
      <c r="F45" s="59">
        <f>F16*SUMIFS('KWF Tarievenbeleid'!F:F,'KWF Tarievenbeleid'!$A:$A,$C$9,'KWF Tarievenbeleid'!$B:$B,$B45)</f>
        <v>0</v>
      </c>
      <c r="G45" s="59">
        <f>G16*SUMIFS('KWF Tarievenbeleid'!G:G,'KWF Tarievenbeleid'!$A:$A,$C$9,'KWF Tarievenbeleid'!$B:$B,$B45)</f>
        <v>0</v>
      </c>
      <c r="H45" s="59">
        <f>H16*SUMIFS('KWF Tarievenbeleid'!H:H,'KWF Tarievenbeleid'!$A:$A,$C$9,'KWF Tarievenbeleid'!$B:$B,$B45)</f>
        <v>0</v>
      </c>
      <c r="I45" s="59">
        <f>I16*SUMIFS('KWF Tarievenbeleid'!I:I,'KWF Tarievenbeleid'!$A:$A,$C$9,'KWF Tarievenbeleid'!$B:$B,$B45)</f>
        <v>0</v>
      </c>
      <c r="J45" s="59">
        <f>J16*SUMIFS('KWF Tarievenbeleid'!J:J,'KWF Tarievenbeleid'!$A:$A,$C$9,'KWF Tarievenbeleid'!$B:$B,$B45)</f>
        <v>0</v>
      </c>
      <c r="K45" s="59">
        <f t="shared" ref="K45:K68" si="5">SUM(C45:J45)</f>
        <v>0</v>
      </c>
      <c r="L45" s="48"/>
      <c r="M45" s="48"/>
    </row>
    <row r="46" spans="2:13" ht="13.5" customHeight="1" x14ac:dyDescent="0.2">
      <c r="B46" s="82" t="str">
        <f t="shared" si="4"/>
        <v>…..</v>
      </c>
      <c r="C46" s="90">
        <f>C17*SUMIFS('KWF Tarievenbeleid'!C:C,'KWF Tarievenbeleid'!$A:$A,$C$9,'KWF Tarievenbeleid'!$B:$B,$B46)</f>
        <v>0</v>
      </c>
      <c r="D46" s="59">
        <f>D17*SUMIFS('KWF Tarievenbeleid'!D:D,'KWF Tarievenbeleid'!$A:$A,$C$9,'KWF Tarievenbeleid'!$B:$B,$B46)</f>
        <v>0</v>
      </c>
      <c r="E46" s="59">
        <f>E17*SUMIFS('KWF Tarievenbeleid'!E:E,'KWF Tarievenbeleid'!$A:$A,$C$9,'KWF Tarievenbeleid'!$B:$B,$B46)</f>
        <v>0</v>
      </c>
      <c r="F46" s="59">
        <f>F17*SUMIFS('KWF Tarievenbeleid'!F:F,'KWF Tarievenbeleid'!$A:$A,$C$9,'KWF Tarievenbeleid'!$B:$B,$B46)</f>
        <v>0</v>
      </c>
      <c r="G46" s="59">
        <f>G17*SUMIFS('KWF Tarievenbeleid'!G:G,'KWF Tarievenbeleid'!$A:$A,$C$9,'KWF Tarievenbeleid'!$B:$B,$B46)</f>
        <v>0</v>
      </c>
      <c r="H46" s="59">
        <f>H17*SUMIFS('KWF Tarievenbeleid'!H:H,'KWF Tarievenbeleid'!$A:$A,$C$9,'KWF Tarievenbeleid'!$B:$B,$B46)</f>
        <v>0</v>
      </c>
      <c r="I46" s="59">
        <f>I17*SUMIFS('KWF Tarievenbeleid'!I:I,'KWF Tarievenbeleid'!$A:$A,$C$9,'KWF Tarievenbeleid'!$B:$B,$B46)</f>
        <v>0</v>
      </c>
      <c r="J46" s="59">
        <f>J17*SUMIFS('KWF Tarievenbeleid'!J:J,'KWF Tarievenbeleid'!$A:$A,$C$9,'KWF Tarievenbeleid'!$B:$B,$B46)</f>
        <v>0</v>
      </c>
      <c r="K46" s="59">
        <f t="shared" si="5"/>
        <v>0</v>
      </c>
      <c r="L46" s="48"/>
      <c r="M46" s="48"/>
    </row>
    <row r="47" spans="2:13" ht="13.5" customHeight="1" x14ac:dyDescent="0.2">
      <c r="B47" s="82" t="str">
        <f t="shared" si="4"/>
        <v>…..</v>
      </c>
      <c r="C47" s="90">
        <f>C18*SUMIFS('KWF Tarievenbeleid'!C:C,'KWF Tarievenbeleid'!$A:$A,$C$9,'KWF Tarievenbeleid'!$B:$B,$B47)</f>
        <v>0</v>
      </c>
      <c r="D47" s="59">
        <f>D18*SUMIFS('KWF Tarievenbeleid'!D:D,'KWF Tarievenbeleid'!$A:$A,$C$9,'KWF Tarievenbeleid'!$B:$B,$B47)</f>
        <v>0</v>
      </c>
      <c r="E47" s="59">
        <f>E18*SUMIFS('KWF Tarievenbeleid'!E:E,'KWF Tarievenbeleid'!$A:$A,$C$9,'KWF Tarievenbeleid'!$B:$B,$B47)</f>
        <v>0</v>
      </c>
      <c r="F47" s="59">
        <f>F18*SUMIFS('KWF Tarievenbeleid'!F:F,'KWF Tarievenbeleid'!$A:$A,$C$9,'KWF Tarievenbeleid'!$B:$B,$B47)</f>
        <v>0</v>
      </c>
      <c r="G47" s="59">
        <f>G18*SUMIFS('KWF Tarievenbeleid'!G:G,'KWF Tarievenbeleid'!$A:$A,$C$9,'KWF Tarievenbeleid'!$B:$B,$B47)</f>
        <v>0</v>
      </c>
      <c r="H47" s="59">
        <f>H18*SUMIFS('KWF Tarievenbeleid'!H:H,'KWF Tarievenbeleid'!$A:$A,$C$9,'KWF Tarievenbeleid'!$B:$B,$B47)</f>
        <v>0</v>
      </c>
      <c r="I47" s="59">
        <f>I18*SUMIFS('KWF Tarievenbeleid'!I:I,'KWF Tarievenbeleid'!$A:$A,$C$9,'KWF Tarievenbeleid'!$B:$B,$B47)</f>
        <v>0</v>
      </c>
      <c r="J47" s="59">
        <f>J18*SUMIFS('KWF Tarievenbeleid'!J:J,'KWF Tarievenbeleid'!$A:$A,$C$9,'KWF Tarievenbeleid'!$B:$B,$B47)</f>
        <v>0</v>
      </c>
      <c r="K47" s="59">
        <f t="shared" si="5"/>
        <v>0</v>
      </c>
      <c r="L47" s="48"/>
      <c r="M47" s="48"/>
    </row>
    <row r="48" spans="2:13" ht="13.5" customHeight="1" x14ac:dyDescent="0.2">
      <c r="B48" s="82" t="str">
        <f t="shared" si="4"/>
        <v>…..</v>
      </c>
      <c r="C48" s="90">
        <f>C19*SUMIFS('KWF Tarievenbeleid'!C:C,'KWF Tarievenbeleid'!$A:$A,$C$9,'KWF Tarievenbeleid'!$B:$B,$B48)</f>
        <v>0</v>
      </c>
      <c r="D48" s="59">
        <f>D19*SUMIFS('KWF Tarievenbeleid'!D:D,'KWF Tarievenbeleid'!$A:$A,$C$9,'KWF Tarievenbeleid'!$B:$B,$B48)</f>
        <v>0</v>
      </c>
      <c r="E48" s="59">
        <f>E19*SUMIFS('KWF Tarievenbeleid'!E:E,'KWF Tarievenbeleid'!$A:$A,$C$9,'KWF Tarievenbeleid'!$B:$B,$B48)</f>
        <v>0</v>
      </c>
      <c r="F48" s="59">
        <f>F19*SUMIFS('KWF Tarievenbeleid'!F:F,'KWF Tarievenbeleid'!$A:$A,$C$9,'KWF Tarievenbeleid'!$B:$B,$B48)</f>
        <v>0</v>
      </c>
      <c r="G48" s="59">
        <f>G19*SUMIFS('KWF Tarievenbeleid'!G:G,'KWF Tarievenbeleid'!$A:$A,$C$9,'KWF Tarievenbeleid'!$B:$B,$B48)</f>
        <v>0</v>
      </c>
      <c r="H48" s="59">
        <f>H19*SUMIFS('KWF Tarievenbeleid'!H:H,'KWF Tarievenbeleid'!$A:$A,$C$9,'KWF Tarievenbeleid'!$B:$B,$B48)</f>
        <v>0</v>
      </c>
      <c r="I48" s="59">
        <f>I19*SUMIFS('KWF Tarievenbeleid'!I:I,'KWF Tarievenbeleid'!$A:$A,$C$9,'KWF Tarievenbeleid'!$B:$B,$B48)</f>
        <v>0</v>
      </c>
      <c r="J48" s="59">
        <f>J19*SUMIFS('KWF Tarievenbeleid'!J:J,'KWF Tarievenbeleid'!$A:$A,$C$9,'KWF Tarievenbeleid'!$B:$B,$B48)</f>
        <v>0</v>
      </c>
      <c r="K48" s="59">
        <f t="shared" si="5"/>
        <v>0</v>
      </c>
      <c r="L48" s="48"/>
      <c r="M48" s="48"/>
    </row>
    <row r="49" spans="2:13" ht="13.5" customHeight="1" x14ac:dyDescent="0.2">
      <c r="B49" s="82" t="str">
        <f t="shared" si="4"/>
        <v>…..</v>
      </c>
      <c r="C49" s="90">
        <f>C20*SUMIFS('KWF Tarievenbeleid'!C:C,'KWF Tarievenbeleid'!$A:$A,$C$9,'KWF Tarievenbeleid'!$B:$B,$B49)</f>
        <v>0</v>
      </c>
      <c r="D49" s="59">
        <f>D20*SUMIFS('KWF Tarievenbeleid'!D:D,'KWF Tarievenbeleid'!$A:$A,$C$9,'KWF Tarievenbeleid'!$B:$B,$B49)</f>
        <v>0</v>
      </c>
      <c r="E49" s="59">
        <f>E20*SUMIFS('KWF Tarievenbeleid'!E:E,'KWF Tarievenbeleid'!$A:$A,$C$9,'KWF Tarievenbeleid'!$B:$B,$B49)</f>
        <v>0</v>
      </c>
      <c r="F49" s="59">
        <f>F20*SUMIFS('KWF Tarievenbeleid'!F:F,'KWF Tarievenbeleid'!$A:$A,$C$9,'KWF Tarievenbeleid'!$B:$B,$B49)</f>
        <v>0</v>
      </c>
      <c r="G49" s="59">
        <f>G20*SUMIFS('KWF Tarievenbeleid'!G:G,'KWF Tarievenbeleid'!$A:$A,$C$9,'KWF Tarievenbeleid'!$B:$B,$B49)</f>
        <v>0</v>
      </c>
      <c r="H49" s="59">
        <f>H20*SUMIFS('KWF Tarievenbeleid'!H:H,'KWF Tarievenbeleid'!$A:$A,$C$9,'KWF Tarievenbeleid'!$B:$B,$B49)</f>
        <v>0</v>
      </c>
      <c r="I49" s="59">
        <f>I20*SUMIFS('KWF Tarievenbeleid'!I:I,'KWF Tarievenbeleid'!$A:$A,$C$9,'KWF Tarievenbeleid'!$B:$B,$B49)</f>
        <v>0</v>
      </c>
      <c r="J49" s="59">
        <f>J20*SUMIFS('KWF Tarievenbeleid'!J:J,'KWF Tarievenbeleid'!$A:$A,$C$9,'KWF Tarievenbeleid'!$B:$B,$B49)</f>
        <v>0</v>
      </c>
      <c r="K49" s="59">
        <f t="shared" si="5"/>
        <v>0</v>
      </c>
      <c r="L49" s="48"/>
      <c r="M49" s="48"/>
    </row>
    <row r="50" spans="2:13" ht="13.5" customHeight="1" x14ac:dyDescent="0.2">
      <c r="B50" s="82" t="str">
        <f t="shared" si="4"/>
        <v>…..</v>
      </c>
      <c r="C50" s="90">
        <f>C21*SUMIFS('KWF Tarievenbeleid'!C:C,'KWF Tarievenbeleid'!$A:$A,$C$9,'KWF Tarievenbeleid'!$B:$B,$B50)</f>
        <v>0</v>
      </c>
      <c r="D50" s="59">
        <f>D21*SUMIFS('KWF Tarievenbeleid'!D:D,'KWF Tarievenbeleid'!$A:$A,$C$9,'KWF Tarievenbeleid'!$B:$B,$B50)</f>
        <v>0</v>
      </c>
      <c r="E50" s="59">
        <f>E21*SUMIFS('KWF Tarievenbeleid'!E:E,'KWF Tarievenbeleid'!$A:$A,$C$9,'KWF Tarievenbeleid'!$B:$B,$B50)</f>
        <v>0</v>
      </c>
      <c r="F50" s="59">
        <f>F21*SUMIFS('KWF Tarievenbeleid'!F:F,'KWF Tarievenbeleid'!$A:$A,$C$9,'KWF Tarievenbeleid'!$B:$B,$B50)</f>
        <v>0</v>
      </c>
      <c r="G50" s="59">
        <f>G21*SUMIFS('KWF Tarievenbeleid'!G:G,'KWF Tarievenbeleid'!$A:$A,$C$9,'KWF Tarievenbeleid'!$B:$B,$B50)</f>
        <v>0</v>
      </c>
      <c r="H50" s="59">
        <f>H21*SUMIFS('KWF Tarievenbeleid'!H:H,'KWF Tarievenbeleid'!$A:$A,$C$9,'KWF Tarievenbeleid'!$B:$B,$B50)</f>
        <v>0</v>
      </c>
      <c r="I50" s="59">
        <f>I21*SUMIFS('KWF Tarievenbeleid'!I:I,'KWF Tarievenbeleid'!$A:$A,$C$9,'KWF Tarievenbeleid'!$B:$B,$B50)</f>
        <v>0</v>
      </c>
      <c r="J50" s="59">
        <f>J21*SUMIFS('KWF Tarievenbeleid'!J:J,'KWF Tarievenbeleid'!$A:$A,$C$9,'KWF Tarievenbeleid'!$B:$B,$B50)</f>
        <v>0</v>
      </c>
      <c r="K50" s="59">
        <f t="shared" si="5"/>
        <v>0</v>
      </c>
      <c r="L50" s="48"/>
      <c r="M50" s="48"/>
    </row>
    <row r="51" spans="2:13" ht="13.5" customHeight="1" x14ac:dyDescent="0.2">
      <c r="B51" s="82" t="str">
        <f t="shared" si="4"/>
        <v>…..</v>
      </c>
      <c r="C51" s="90">
        <f>C22*SUMIFS('KWF Tarievenbeleid'!C:C,'KWF Tarievenbeleid'!$A:$A,$C$9,'KWF Tarievenbeleid'!$B:$B,$B51)</f>
        <v>0</v>
      </c>
      <c r="D51" s="59">
        <f>D22*SUMIFS('KWF Tarievenbeleid'!D:D,'KWF Tarievenbeleid'!$A:$A,$C$9,'KWF Tarievenbeleid'!$B:$B,$B51)</f>
        <v>0</v>
      </c>
      <c r="E51" s="59">
        <f>E22*SUMIFS('KWF Tarievenbeleid'!E:E,'KWF Tarievenbeleid'!$A:$A,$C$9,'KWF Tarievenbeleid'!$B:$B,$B51)</f>
        <v>0</v>
      </c>
      <c r="F51" s="59">
        <f>F22*SUMIFS('KWF Tarievenbeleid'!F:F,'KWF Tarievenbeleid'!$A:$A,$C$9,'KWF Tarievenbeleid'!$B:$B,$B51)</f>
        <v>0</v>
      </c>
      <c r="G51" s="59">
        <f>G22*SUMIFS('KWF Tarievenbeleid'!G:G,'KWF Tarievenbeleid'!$A:$A,$C$9,'KWF Tarievenbeleid'!$B:$B,$B51)</f>
        <v>0</v>
      </c>
      <c r="H51" s="59">
        <f>H22*SUMIFS('KWF Tarievenbeleid'!H:H,'KWF Tarievenbeleid'!$A:$A,$C$9,'KWF Tarievenbeleid'!$B:$B,$B51)</f>
        <v>0</v>
      </c>
      <c r="I51" s="59">
        <f>I22*SUMIFS('KWF Tarievenbeleid'!I:I,'KWF Tarievenbeleid'!$A:$A,$C$9,'KWF Tarievenbeleid'!$B:$B,$B51)</f>
        <v>0</v>
      </c>
      <c r="J51" s="59">
        <f>J22*SUMIFS('KWF Tarievenbeleid'!J:J,'KWF Tarievenbeleid'!$A:$A,$C$9,'KWF Tarievenbeleid'!$B:$B,$B51)</f>
        <v>0</v>
      </c>
      <c r="K51" s="59">
        <f t="shared" si="5"/>
        <v>0</v>
      </c>
      <c r="L51" s="48"/>
      <c r="M51" s="48"/>
    </row>
    <row r="52" spans="2:13" ht="13.5" customHeight="1" x14ac:dyDescent="0.2">
      <c r="B52" s="82" t="str">
        <f t="shared" si="4"/>
        <v>…..</v>
      </c>
      <c r="C52" s="90">
        <f>C23*SUMIFS('KWF Tarievenbeleid'!C:C,'KWF Tarievenbeleid'!$A:$A,$C$9,'KWF Tarievenbeleid'!$B:$B,$B52)</f>
        <v>0</v>
      </c>
      <c r="D52" s="59">
        <f>D23*SUMIFS('KWF Tarievenbeleid'!D:D,'KWF Tarievenbeleid'!$A:$A,$C$9,'KWF Tarievenbeleid'!$B:$B,$B52)</f>
        <v>0</v>
      </c>
      <c r="E52" s="59">
        <f>E23*SUMIFS('KWF Tarievenbeleid'!E:E,'KWF Tarievenbeleid'!$A:$A,$C$9,'KWF Tarievenbeleid'!$B:$B,$B52)</f>
        <v>0</v>
      </c>
      <c r="F52" s="59">
        <f>F23*SUMIFS('KWF Tarievenbeleid'!F:F,'KWF Tarievenbeleid'!$A:$A,$C$9,'KWF Tarievenbeleid'!$B:$B,$B52)</f>
        <v>0</v>
      </c>
      <c r="G52" s="59">
        <f>G23*SUMIFS('KWF Tarievenbeleid'!G:G,'KWF Tarievenbeleid'!$A:$A,$C$9,'KWF Tarievenbeleid'!$B:$B,$B52)</f>
        <v>0</v>
      </c>
      <c r="H52" s="59">
        <f>H23*SUMIFS('KWF Tarievenbeleid'!H:H,'KWF Tarievenbeleid'!$A:$A,$C$9,'KWF Tarievenbeleid'!$B:$B,$B52)</f>
        <v>0</v>
      </c>
      <c r="I52" s="59">
        <f>I23*SUMIFS('KWF Tarievenbeleid'!I:I,'KWF Tarievenbeleid'!$A:$A,$C$9,'KWF Tarievenbeleid'!$B:$B,$B52)</f>
        <v>0</v>
      </c>
      <c r="J52" s="59">
        <f>J23*SUMIFS('KWF Tarievenbeleid'!J:J,'KWF Tarievenbeleid'!$A:$A,$C$9,'KWF Tarievenbeleid'!$B:$B,$B52)</f>
        <v>0</v>
      </c>
      <c r="K52" s="59">
        <f t="shared" si="5"/>
        <v>0</v>
      </c>
      <c r="L52" s="48"/>
      <c r="M52" s="48"/>
    </row>
    <row r="53" spans="2:13" ht="13.5" customHeight="1" x14ac:dyDescent="0.2">
      <c r="B53" s="82" t="str">
        <f t="shared" si="4"/>
        <v>…..</v>
      </c>
      <c r="C53" s="90">
        <f>C24*SUMIFS('KWF Tarievenbeleid'!C:C,'KWF Tarievenbeleid'!$A:$A,$C$9,'KWF Tarievenbeleid'!$B:$B,$B53)</f>
        <v>0</v>
      </c>
      <c r="D53" s="59">
        <f>D24*SUMIFS('KWF Tarievenbeleid'!D:D,'KWF Tarievenbeleid'!$A:$A,$C$9,'KWF Tarievenbeleid'!$B:$B,$B53)</f>
        <v>0</v>
      </c>
      <c r="E53" s="59">
        <f>E24*SUMIFS('KWF Tarievenbeleid'!E:E,'KWF Tarievenbeleid'!$A:$A,$C$9,'KWF Tarievenbeleid'!$B:$B,$B53)</f>
        <v>0</v>
      </c>
      <c r="F53" s="59">
        <f>F24*SUMIFS('KWF Tarievenbeleid'!F:F,'KWF Tarievenbeleid'!$A:$A,$C$9,'KWF Tarievenbeleid'!$B:$B,$B53)</f>
        <v>0</v>
      </c>
      <c r="G53" s="59">
        <f>G24*SUMIFS('KWF Tarievenbeleid'!G:G,'KWF Tarievenbeleid'!$A:$A,$C$9,'KWF Tarievenbeleid'!$B:$B,$B53)</f>
        <v>0</v>
      </c>
      <c r="H53" s="59">
        <f>H24*SUMIFS('KWF Tarievenbeleid'!H:H,'KWF Tarievenbeleid'!$A:$A,$C$9,'KWF Tarievenbeleid'!$B:$B,$B53)</f>
        <v>0</v>
      </c>
      <c r="I53" s="59">
        <f>I24*SUMIFS('KWF Tarievenbeleid'!I:I,'KWF Tarievenbeleid'!$A:$A,$C$9,'KWF Tarievenbeleid'!$B:$B,$B53)</f>
        <v>0</v>
      </c>
      <c r="J53" s="59">
        <f>J24*SUMIFS('KWF Tarievenbeleid'!J:J,'KWF Tarievenbeleid'!$A:$A,$C$9,'KWF Tarievenbeleid'!$B:$B,$B53)</f>
        <v>0</v>
      </c>
      <c r="K53" s="59">
        <f t="shared" si="5"/>
        <v>0</v>
      </c>
      <c r="L53" s="48"/>
      <c r="M53" s="48"/>
    </row>
    <row r="54" spans="2:13" ht="13.5" customHeight="1" x14ac:dyDescent="0.2">
      <c r="B54" s="82" t="str">
        <f t="shared" si="4"/>
        <v>…..</v>
      </c>
      <c r="C54" s="90">
        <f>C25*SUMIFS('KWF Tarievenbeleid'!C:C,'KWF Tarievenbeleid'!$A:$A,$C$9,'KWF Tarievenbeleid'!$B:$B,$B54)</f>
        <v>0</v>
      </c>
      <c r="D54" s="59">
        <f>D25*SUMIFS('KWF Tarievenbeleid'!D:D,'KWF Tarievenbeleid'!$A:$A,$C$9,'KWF Tarievenbeleid'!$B:$B,$B54)</f>
        <v>0</v>
      </c>
      <c r="E54" s="59">
        <f>E25*SUMIFS('KWF Tarievenbeleid'!E:E,'KWF Tarievenbeleid'!$A:$A,$C$9,'KWF Tarievenbeleid'!$B:$B,$B54)</f>
        <v>0</v>
      </c>
      <c r="F54" s="59">
        <f>F25*SUMIFS('KWF Tarievenbeleid'!F:F,'KWF Tarievenbeleid'!$A:$A,$C$9,'KWF Tarievenbeleid'!$B:$B,$B54)</f>
        <v>0</v>
      </c>
      <c r="G54" s="59">
        <f>G25*SUMIFS('KWF Tarievenbeleid'!G:G,'KWF Tarievenbeleid'!$A:$A,$C$9,'KWF Tarievenbeleid'!$B:$B,$B54)</f>
        <v>0</v>
      </c>
      <c r="H54" s="59">
        <f>H25*SUMIFS('KWF Tarievenbeleid'!H:H,'KWF Tarievenbeleid'!$A:$A,$C$9,'KWF Tarievenbeleid'!$B:$B,$B54)</f>
        <v>0</v>
      </c>
      <c r="I54" s="59">
        <f>I25*SUMIFS('KWF Tarievenbeleid'!I:I,'KWF Tarievenbeleid'!$A:$A,$C$9,'KWF Tarievenbeleid'!$B:$B,$B54)</f>
        <v>0</v>
      </c>
      <c r="J54" s="59">
        <f>J25*SUMIFS('KWF Tarievenbeleid'!J:J,'KWF Tarievenbeleid'!$A:$A,$C$9,'KWF Tarievenbeleid'!$B:$B,$B54)</f>
        <v>0</v>
      </c>
      <c r="K54" s="59">
        <f t="shared" si="5"/>
        <v>0</v>
      </c>
      <c r="L54" s="48"/>
      <c r="M54" s="48"/>
    </row>
    <row r="55" spans="2:13" ht="13.5" customHeight="1" x14ac:dyDescent="0.2">
      <c r="B55" s="82" t="str">
        <f t="shared" si="4"/>
        <v>…..</v>
      </c>
      <c r="C55" s="90">
        <f>C26*SUMIFS('KWF Tarievenbeleid'!C:C,'KWF Tarievenbeleid'!$A:$A,$C$9,'KWF Tarievenbeleid'!$B:$B,$B55)</f>
        <v>0</v>
      </c>
      <c r="D55" s="59">
        <f>D26*SUMIFS('KWF Tarievenbeleid'!D:D,'KWF Tarievenbeleid'!$A:$A,$C$9,'KWF Tarievenbeleid'!$B:$B,$B55)</f>
        <v>0</v>
      </c>
      <c r="E55" s="59">
        <f>E26*SUMIFS('KWF Tarievenbeleid'!E:E,'KWF Tarievenbeleid'!$A:$A,$C$9,'KWF Tarievenbeleid'!$B:$B,$B55)</f>
        <v>0</v>
      </c>
      <c r="F55" s="59">
        <f>F26*SUMIFS('KWF Tarievenbeleid'!F:F,'KWF Tarievenbeleid'!$A:$A,$C$9,'KWF Tarievenbeleid'!$B:$B,$B55)</f>
        <v>0</v>
      </c>
      <c r="G55" s="59">
        <f>G26*SUMIFS('KWF Tarievenbeleid'!G:G,'KWF Tarievenbeleid'!$A:$A,$C$9,'KWF Tarievenbeleid'!$B:$B,$B55)</f>
        <v>0</v>
      </c>
      <c r="H55" s="59">
        <f>H26*SUMIFS('KWF Tarievenbeleid'!H:H,'KWF Tarievenbeleid'!$A:$A,$C$9,'KWF Tarievenbeleid'!$B:$B,$B55)</f>
        <v>0</v>
      </c>
      <c r="I55" s="59">
        <f>I26*SUMIFS('KWF Tarievenbeleid'!I:I,'KWF Tarievenbeleid'!$A:$A,$C$9,'KWF Tarievenbeleid'!$B:$B,$B55)</f>
        <v>0</v>
      </c>
      <c r="J55" s="59">
        <f>J26*SUMIFS('KWF Tarievenbeleid'!J:J,'KWF Tarievenbeleid'!$A:$A,$C$9,'KWF Tarievenbeleid'!$B:$B,$B55)</f>
        <v>0</v>
      </c>
      <c r="K55" s="59">
        <f t="shared" si="5"/>
        <v>0</v>
      </c>
      <c r="L55" s="48"/>
      <c r="M55" s="48"/>
    </row>
    <row r="56" spans="2:13" ht="13.5" customHeight="1" x14ac:dyDescent="0.2">
      <c r="B56" s="82" t="str">
        <f t="shared" si="4"/>
        <v>…..</v>
      </c>
      <c r="C56" s="90">
        <f>C27*SUMIFS('KWF Tarievenbeleid'!C:C,'KWF Tarievenbeleid'!$A:$A,$C$9,'KWF Tarievenbeleid'!$B:$B,$B56)</f>
        <v>0</v>
      </c>
      <c r="D56" s="59">
        <f>D27*SUMIFS('KWF Tarievenbeleid'!D:D,'KWF Tarievenbeleid'!$A:$A,$C$9,'KWF Tarievenbeleid'!$B:$B,$B56)</f>
        <v>0</v>
      </c>
      <c r="E56" s="59">
        <f>E27*SUMIFS('KWF Tarievenbeleid'!E:E,'KWF Tarievenbeleid'!$A:$A,$C$9,'KWF Tarievenbeleid'!$B:$B,$B56)</f>
        <v>0</v>
      </c>
      <c r="F56" s="59">
        <f>F27*SUMIFS('KWF Tarievenbeleid'!F:F,'KWF Tarievenbeleid'!$A:$A,$C$9,'KWF Tarievenbeleid'!$B:$B,$B56)</f>
        <v>0</v>
      </c>
      <c r="G56" s="59">
        <f>G27*SUMIFS('KWF Tarievenbeleid'!G:G,'KWF Tarievenbeleid'!$A:$A,$C$9,'KWF Tarievenbeleid'!$B:$B,$B56)</f>
        <v>0</v>
      </c>
      <c r="H56" s="59">
        <f>H27*SUMIFS('KWF Tarievenbeleid'!H:H,'KWF Tarievenbeleid'!$A:$A,$C$9,'KWF Tarievenbeleid'!$B:$B,$B56)</f>
        <v>0</v>
      </c>
      <c r="I56" s="59">
        <f>I27*SUMIFS('KWF Tarievenbeleid'!I:I,'KWF Tarievenbeleid'!$A:$A,$C$9,'KWF Tarievenbeleid'!$B:$B,$B56)</f>
        <v>0</v>
      </c>
      <c r="J56" s="59">
        <f>J27*SUMIFS('KWF Tarievenbeleid'!J:J,'KWF Tarievenbeleid'!$A:$A,$C$9,'KWF Tarievenbeleid'!$B:$B,$B56)</f>
        <v>0</v>
      </c>
      <c r="K56" s="59">
        <f t="shared" si="5"/>
        <v>0</v>
      </c>
      <c r="L56" s="48"/>
      <c r="M56" s="48"/>
    </row>
    <row r="57" spans="2:13" ht="13.5" customHeight="1" x14ac:dyDescent="0.2">
      <c r="B57" s="82" t="str">
        <f t="shared" si="4"/>
        <v>…..</v>
      </c>
      <c r="C57" s="90">
        <f>C28*SUMIFS('KWF Tarievenbeleid'!C:C,'KWF Tarievenbeleid'!$A:$A,$C$9,'KWF Tarievenbeleid'!$B:$B,$B57)</f>
        <v>0</v>
      </c>
      <c r="D57" s="59">
        <f>D28*SUMIFS('KWF Tarievenbeleid'!D:D,'KWF Tarievenbeleid'!$A:$A,$C$9,'KWF Tarievenbeleid'!$B:$B,$B57)</f>
        <v>0</v>
      </c>
      <c r="E57" s="59">
        <f>E28*SUMIFS('KWF Tarievenbeleid'!E:E,'KWF Tarievenbeleid'!$A:$A,$C$9,'KWF Tarievenbeleid'!$B:$B,$B57)</f>
        <v>0</v>
      </c>
      <c r="F57" s="59">
        <f>F28*SUMIFS('KWF Tarievenbeleid'!F:F,'KWF Tarievenbeleid'!$A:$A,$C$9,'KWF Tarievenbeleid'!$B:$B,$B57)</f>
        <v>0</v>
      </c>
      <c r="G57" s="59">
        <f>G28*SUMIFS('KWF Tarievenbeleid'!G:G,'KWF Tarievenbeleid'!$A:$A,$C$9,'KWF Tarievenbeleid'!$B:$B,$B57)</f>
        <v>0</v>
      </c>
      <c r="H57" s="59">
        <f>H28*SUMIFS('KWF Tarievenbeleid'!H:H,'KWF Tarievenbeleid'!$A:$A,$C$9,'KWF Tarievenbeleid'!$B:$B,$B57)</f>
        <v>0</v>
      </c>
      <c r="I57" s="59">
        <f>I28*SUMIFS('KWF Tarievenbeleid'!I:I,'KWF Tarievenbeleid'!$A:$A,$C$9,'KWF Tarievenbeleid'!$B:$B,$B57)</f>
        <v>0</v>
      </c>
      <c r="J57" s="59">
        <f>J28*SUMIFS('KWF Tarievenbeleid'!J:J,'KWF Tarievenbeleid'!$A:$A,$C$9,'KWF Tarievenbeleid'!$B:$B,$B57)</f>
        <v>0</v>
      </c>
      <c r="K57" s="59">
        <f t="shared" si="5"/>
        <v>0</v>
      </c>
      <c r="L57" s="48"/>
      <c r="M57" s="48"/>
    </row>
    <row r="58" spans="2:13" ht="13.5" customHeight="1" x14ac:dyDescent="0.2">
      <c r="B58" s="82" t="str">
        <f t="shared" si="4"/>
        <v>…..</v>
      </c>
      <c r="C58" s="90">
        <f>C29*SUMIFS('KWF Tarievenbeleid'!C:C,'KWF Tarievenbeleid'!$A:$A,$C$9,'KWF Tarievenbeleid'!$B:$B,$B58)</f>
        <v>0</v>
      </c>
      <c r="D58" s="59">
        <f>D29*SUMIFS('KWF Tarievenbeleid'!D:D,'KWF Tarievenbeleid'!$A:$A,$C$9,'KWF Tarievenbeleid'!$B:$B,$B58)</f>
        <v>0</v>
      </c>
      <c r="E58" s="59">
        <f>E29*SUMIFS('KWF Tarievenbeleid'!E:E,'KWF Tarievenbeleid'!$A:$A,$C$9,'KWF Tarievenbeleid'!$B:$B,$B58)</f>
        <v>0</v>
      </c>
      <c r="F58" s="59">
        <f>F29*SUMIFS('KWF Tarievenbeleid'!F:F,'KWF Tarievenbeleid'!$A:$A,$C$9,'KWF Tarievenbeleid'!$B:$B,$B58)</f>
        <v>0</v>
      </c>
      <c r="G58" s="59">
        <f>G29*SUMIFS('KWF Tarievenbeleid'!G:G,'KWF Tarievenbeleid'!$A:$A,$C$9,'KWF Tarievenbeleid'!$B:$B,$B58)</f>
        <v>0</v>
      </c>
      <c r="H58" s="59">
        <f>H29*SUMIFS('KWF Tarievenbeleid'!H:H,'KWF Tarievenbeleid'!$A:$A,$C$9,'KWF Tarievenbeleid'!$B:$B,$B58)</f>
        <v>0</v>
      </c>
      <c r="I58" s="59">
        <f>I29*SUMIFS('KWF Tarievenbeleid'!I:I,'KWF Tarievenbeleid'!$A:$A,$C$9,'KWF Tarievenbeleid'!$B:$B,$B58)</f>
        <v>0</v>
      </c>
      <c r="J58" s="59">
        <f>J29*SUMIFS('KWF Tarievenbeleid'!J:J,'KWF Tarievenbeleid'!$A:$A,$C$9,'KWF Tarievenbeleid'!$B:$B,$B58)</f>
        <v>0</v>
      </c>
      <c r="K58" s="59">
        <f t="shared" si="5"/>
        <v>0</v>
      </c>
      <c r="L58" s="48"/>
      <c r="M58" s="48"/>
    </row>
    <row r="59" spans="2:13" ht="13.5" customHeight="1" x14ac:dyDescent="0.2">
      <c r="B59" s="82" t="str">
        <f t="shared" si="4"/>
        <v>…..</v>
      </c>
      <c r="C59" s="90">
        <f>C30*SUMIFS('KWF Tarievenbeleid'!C:C,'KWF Tarievenbeleid'!$A:$A,$C$9,'KWF Tarievenbeleid'!$B:$B,$B59)</f>
        <v>0</v>
      </c>
      <c r="D59" s="59">
        <f>D30*SUMIFS('KWF Tarievenbeleid'!D:D,'KWF Tarievenbeleid'!$A:$A,$C$9,'KWF Tarievenbeleid'!$B:$B,$B59)</f>
        <v>0</v>
      </c>
      <c r="E59" s="59">
        <f>E30*SUMIFS('KWF Tarievenbeleid'!E:E,'KWF Tarievenbeleid'!$A:$A,$C$9,'KWF Tarievenbeleid'!$B:$B,$B59)</f>
        <v>0</v>
      </c>
      <c r="F59" s="59">
        <f>F30*SUMIFS('KWF Tarievenbeleid'!F:F,'KWF Tarievenbeleid'!$A:$A,$C$9,'KWF Tarievenbeleid'!$B:$B,$B59)</f>
        <v>0</v>
      </c>
      <c r="G59" s="59">
        <f>G30*SUMIFS('KWF Tarievenbeleid'!G:G,'KWF Tarievenbeleid'!$A:$A,$C$9,'KWF Tarievenbeleid'!$B:$B,$B59)</f>
        <v>0</v>
      </c>
      <c r="H59" s="59">
        <f>H30*SUMIFS('KWF Tarievenbeleid'!H:H,'KWF Tarievenbeleid'!$A:$A,$C$9,'KWF Tarievenbeleid'!$B:$B,$B59)</f>
        <v>0</v>
      </c>
      <c r="I59" s="59">
        <f>I30*SUMIFS('KWF Tarievenbeleid'!I:I,'KWF Tarievenbeleid'!$A:$A,$C$9,'KWF Tarievenbeleid'!$B:$B,$B59)</f>
        <v>0</v>
      </c>
      <c r="J59" s="59">
        <f>J30*SUMIFS('KWF Tarievenbeleid'!J:J,'KWF Tarievenbeleid'!$A:$A,$C$9,'KWF Tarievenbeleid'!$B:$B,$B59)</f>
        <v>0</v>
      </c>
      <c r="K59" s="59">
        <f t="shared" si="5"/>
        <v>0</v>
      </c>
      <c r="L59" s="48"/>
      <c r="M59" s="48"/>
    </row>
    <row r="60" spans="2:13" ht="13.5" customHeight="1" x14ac:dyDescent="0.2">
      <c r="B60" s="82" t="str">
        <f t="shared" si="4"/>
        <v>…..</v>
      </c>
      <c r="C60" s="90">
        <f>C31*SUMIFS('KWF Tarievenbeleid'!C:C,'KWF Tarievenbeleid'!$A:$A,$C$9,'KWF Tarievenbeleid'!$B:$B,$B60)</f>
        <v>0</v>
      </c>
      <c r="D60" s="59">
        <f>D31*SUMIFS('KWF Tarievenbeleid'!D:D,'KWF Tarievenbeleid'!$A:$A,$C$9,'KWF Tarievenbeleid'!$B:$B,$B60)</f>
        <v>0</v>
      </c>
      <c r="E60" s="59">
        <f>E31*SUMIFS('KWF Tarievenbeleid'!E:E,'KWF Tarievenbeleid'!$A:$A,$C$9,'KWF Tarievenbeleid'!$B:$B,$B60)</f>
        <v>0</v>
      </c>
      <c r="F60" s="59">
        <f>F31*SUMIFS('KWF Tarievenbeleid'!F:F,'KWF Tarievenbeleid'!$A:$A,$C$9,'KWF Tarievenbeleid'!$B:$B,$B60)</f>
        <v>0</v>
      </c>
      <c r="G60" s="59">
        <f>G31*SUMIFS('KWF Tarievenbeleid'!G:G,'KWF Tarievenbeleid'!$A:$A,$C$9,'KWF Tarievenbeleid'!$B:$B,$B60)</f>
        <v>0</v>
      </c>
      <c r="H60" s="59">
        <f>H31*SUMIFS('KWF Tarievenbeleid'!H:H,'KWF Tarievenbeleid'!$A:$A,$C$9,'KWF Tarievenbeleid'!$B:$B,$B60)</f>
        <v>0</v>
      </c>
      <c r="I60" s="59">
        <f>I31*SUMIFS('KWF Tarievenbeleid'!I:I,'KWF Tarievenbeleid'!$A:$A,$C$9,'KWF Tarievenbeleid'!$B:$B,$B60)</f>
        <v>0</v>
      </c>
      <c r="J60" s="59">
        <f>J31*SUMIFS('KWF Tarievenbeleid'!J:J,'KWF Tarievenbeleid'!$A:$A,$C$9,'KWF Tarievenbeleid'!$B:$B,$B60)</f>
        <v>0</v>
      </c>
      <c r="K60" s="59">
        <f t="shared" si="5"/>
        <v>0</v>
      </c>
      <c r="L60" s="48"/>
      <c r="M60" s="48"/>
    </row>
    <row r="61" spans="2:13" ht="13.5" customHeight="1" x14ac:dyDescent="0.2">
      <c r="B61" s="82" t="str">
        <f t="shared" si="4"/>
        <v>…..</v>
      </c>
      <c r="C61" s="90">
        <f>C32*SUMIFS('KWF Tarievenbeleid'!C:C,'KWF Tarievenbeleid'!$A:$A,$C$9,'KWF Tarievenbeleid'!$B:$B,$B61)</f>
        <v>0</v>
      </c>
      <c r="D61" s="59">
        <f>D32*SUMIFS('KWF Tarievenbeleid'!D:D,'KWF Tarievenbeleid'!$A:$A,$C$9,'KWF Tarievenbeleid'!$B:$B,$B61)</f>
        <v>0</v>
      </c>
      <c r="E61" s="59">
        <f>E32*SUMIFS('KWF Tarievenbeleid'!E:E,'KWF Tarievenbeleid'!$A:$A,$C$9,'KWF Tarievenbeleid'!$B:$B,$B61)</f>
        <v>0</v>
      </c>
      <c r="F61" s="59">
        <f>F32*SUMIFS('KWF Tarievenbeleid'!F:F,'KWF Tarievenbeleid'!$A:$A,$C$9,'KWF Tarievenbeleid'!$B:$B,$B61)</f>
        <v>0</v>
      </c>
      <c r="G61" s="59">
        <f>G32*SUMIFS('KWF Tarievenbeleid'!G:G,'KWF Tarievenbeleid'!$A:$A,$C$9,'KWF Tarievenbeleid'!$B:$B,$B61)</f>
        <v>0</v>
      </c>
      <c r="H61" s="59">
        <f>H32*SUMIFS('KWF Tarievenbeleid'!H:H,'KWF Tarievenbeleid'!$A:$A,$C$9,'KWF Tarievenbeleid'!$B:$B,$B61)</f>
        <v>0</v>
      </c>
      <c r="I61" s="59">
        <f>I32*SUMIFS('KWF Tarievenbeleid'!I:I,'KWF Tarievenbeleid'!$A:$A,$C$9,'KWF Tarievenbeleid'!$B:$B,$B61)</f>
        <v>0</v>
      </c>
      <c r="J61" s="59">
        <f>J32*SUMIFS('KWF Tarievenbeleid'!J:J,'KWF Tarievenbeleid'!$A:$A,$C$9,'KWF Tarievenbeleid'!$B:$B,$B61)</f>
        <v>0</v>
      </c>
      <c r="K61" s="59">
        <f t="shared" si="5"/>
        <v>0</v>
      </c>
      <c r="L61" s="48"/>
      <c r="M61" s="48"/>
    </row>
    <row r="62" spans="2:13" ht="13.5" customHeight="1" x14ac:dyDescent="0.2">
      <c r="B62" s="82" t="str">
        <f t="shared" si="4"/>
        <v>…..</v>
      </c>
      <c r="C62" s="90">
        <f>C33*SUMIFS('KWF Tarievenbeleid'!C:C,'KWF Tarievenbeleid'!$A:$A,$C$9,'KWF Tarievenbeleid'!$B:$B,$B62)</f>
        <v>0</v>
      </c>
      <c r="D62" s="59">
        <f>D33*SUMIFS('KWF Tarievenbeleid'!D:D,'KWF Tarievenbeleid'!$A:$A,$C$9,'KWF Tarievenbeleid'!$B:$B,$B62)</f>
        <v>0</v>
      </c>
      <c r="E62" s="59">
        <f>E33*SUMIFS('KWF Tarievenbeleid'!E:E,'KWF Tarievenbeleid'!$A:$A,$C$9,'KWF Tarievenbeleid'!$B:$B,$B62)</f>
        <v>0</v>
      </c>
      <c r="F62" s="59">
        <f>F33*SUMIFS('KWF Tarievenbeleid'!F:F,'KWF Tarievenbeleid'!$A:$A,$C$9,'KWF Tarievenbeleid'!$B:$B,$B62)</f>
        <v>0</v>
      </c>
      <c r="G62" s="59">
        <f>G33*SUMIFS('KWF Tarievenbeleid'!G:G,'KWF Tarievenbeleid'!$A:$A,$C$9,'KWF Tarievenbeleid'!$B:$B,$B62)</f>
        <v>0</v>
      </c>
      <c r="H62" s="59">
        <f>H33*SUMIFS('KWF Tarievenbeleid'!H:H,'KWF Tarievenbeleid'!$A:$A,$C$9,'KWF Tarievenbeleid'!$B:$B,$B62)</f>
        <v>0</v>
      </c>
      <c r="I62" s="59">
        <f>I33*SUMIFS('KWF Tarievenbeleid'!I:I,'KWF Tarievenbeleid'!$A:$A,$C$9,'KWF Tarievenbeleid'!$B:$B,$B62)</f>
        <v>0</v>
      </c>
      <c r="J62" s="59">
        <f>J33*SUMIFS('KWF Tarievenbeleid'!J:J,'KWF Tarievenbeleid'!$A:$A,$C$9,'KWF Tarievenbeleid'!$B:$B,$B62)</f>
        <v>0</v>
      </c>
      <c r="K62" s="59">
        <f t="shared" si="5"/>
        <v>0</v>
      </c>
      <c r="L62" s="48"/>
      <c r="M62" s="48"/>
    </row>
    <row r="63" spans="2:13" ht="13.5" customHeight="1" x14ac:dyDescent="0.2">
      <c r="B63" s="82" t="str">
        <f t="shared" si="4"/>
        <v>…..</v>
      </c>
      <c r="C63" s="90">
        <f>C34*SUMIFS('KWF Tarievenbeleid'!C:C,'KWF Tarievenbeleid'!$A:$A,$C$9,'KWF Tarievenbeleid'!$B:$B,$B63)</f>
        <v>0</v>
      </c>
      <c r="D63" s="59">
        <f>D34*SUMIFS('KWF Tarievenbeleid'!D:D,'KWF Tarievenbeleid'!$A:$A,$C$9,'KWF Tarievenbeleid'!$B:$B,$B63)</f>
        <v>0</v>
      </c>
      <c r="E63" s="59">
        <f>E34*SUMIFS('KWF Tarievenbeleid'!E:E,'KWF Tarievenbeleid'!$A:$A,$C$9,'KWF Tarievenbeleid'!$B:$B,$B63)</f>
        <v>0</v>
      </c>
      <c r="F63" s="59">
        <f>F34*SUMIFS('KWF Tarievenbeleid'!F:F,'KWF Tarievenbeleid'!$A:$A,$C$9,'KWF Tarievenbeleid'!$B:$B,$B63)</f>
        <v>0</v>
      </c>
      <c r="G63" s="59">
        <f>G34*SUMIFS('KWF Tarievenbeleid'!G:G,'KWF Tarievenbeleid'!$A:$A,$C$9,'KWF Tarievenbeleid'!$B:$B,$B63)</f>
        <v>0</v>
      </c>
      <c r="H63" s="59">
        <f>H34*SUMIFS('KWF Tarievenbeleid'!H:H,'KWF Tarievenbeleid'!$A:$A,$C$9,'KWF Tarievenbeleid'!$B:$B,$B63)</f>
        <v>0</v>
      </c>
      <c r="I63" s="59">
        <f>I34*SUMIFS('KWF Tarievenbeleid'!I:I,'KWF Tarievenbeleid'!$A:$A,$C$9,'KWF Tarievenbeleid'!$B:$B,$B63)</f>
        <v>0</v>
      </c>
      <c r="J63" s="59">
        <f>J34*SUMIFS('KWF Tarievenbeleid'!J:J,'KWF Tarievenbeleid'!$A:$A,$C$9,'KWF Tarievenbeleid'!$B:$B,$B63)</f>
        <v>0</v>
      </c>
      <c r="K63" s="59">
        <f t="shared" si="5"/>
        <v>0</v>
      </c>
      <c r="L63" s="48"/>
      <c r="M63" s="48"/>
    </row>
    <row r="64" spans="2:13" ht="13.5" customHeight="1" x14ac:dyDescent="0.2">
      <c r="B64" s="82" t="str">
        <f t="shared" si="4"/>
        <v>…..</v>
      </c>
      <c r="C64" s="90">
        <f>C35*SUMIFS('KWF Tarievenbeleid'!C:C,'KWF Tarievenbeleid'!$A:$A,$C$9,'KWF Tarievenbeleid'!$B:$B,$B64)</f>
        <v>0</v>
      </c>
      <c r="D64" s="59">
        <f>D35*SUMIFS('KWF Tarievenbeleid'!D:D,'KWF Tarievenbeleid'!$A:$A,$C$9,'KWF Tarievenbeleid'!$B:$B,$B64)</f>
        <v>0</v>
      </c>
      <c r="E64" s="59">
        <f>E35*SUMIFS('KWF Tarievenbeleid'!E:E,'KWF Tarievenbeleid'!$A:$A,$C$9,'KWF Tarievenbeleid'!$B:$B,$B64)</f>
        <v>0</v>
      </c>
      <c r="F64" s="59">
        <f>F35*SUMIFS('KWF Tarievenbeleid'!F:F,'KWF Tarievenbeleid'!$A:$A,$C$9,'KWF Tarievenbeleid'!$B:$B,$B64)</f>
        <v>0</v>
      </c>
      <c r="G64" s="59">
        <f>G35*SUMIFS('KWF Tarievenbeleid'!G:G,'KWF Tarievenbeleid'!$A:$A,$C$9,'KWF Tarievenbeleid'!$B:$B,$B64)</f>
        <v>0</v>
      </c>
      <c r="H64" s="59">
        <f>H35*SUMIFS('KWF Tarievenbeleid'!H:H,'KWF Tarievenbeleid'!$A:$A,$C$9,'KWF Tarievenbeleid'!$B:$B,$B64)</f>
        <v>0</v>
      </c>
      <c r="I64" s="59">
        <f>I35*SUMIFS('KWF Tarievenbeleid'!I:I,'KWF Tarievenbeleid'!$A:$A,$C$9,'KWF Tarievenbeleid'!$B:$B,$B64)</f>
        <v>0</v>
      </c>
      <c r="J64" s="59">
        <f>J35*SUMIFS('KWF Tarievenbeleid'!J:J,'KWF Tarievenbeleid'!$A:$A,$C$9,'KWF Tarievenbeleid'!$B:$B,$B64)</f>
        <v>0</v>
      </c>
      <c r="K64" s="59">
        <f t="shared" si="5"/>
        <v>0</v>
      </c>
      <c r="L64" s="48"/>
      <c r="M64" s="48"/>
    </row>
    <row r="65" spans="2:13" ht="13.5" customHeight="1" x14ac:dyDescent="0.2">
      <c r="B65" s="82" t="str">
        <f t="shared" si="4"/>
        <v>…..</v>
      </c>
      <c r="C65" s="90">
        <f>C36*SUMIFS('KWF Tarievenbeleid'!C:C,'KWF Tarievenbeleid'!$A:$A,$C$9,'KWF Tarievenbeleid'!$B:$B,$B65)</f>
        <v>0</v>
      </c>
      <c r="D65" s="59">
        <f>D36*SUMIFS('KWF Tarievenbeleid'!D:D,'KWF Tarievenbeleid'!$A:$A,$C$9,'KWF Tarievenbeleid'!$B:$B,$B65)</f>
        <v>0</v>
      </c>
      <c r="E65" s="59">
        <f>E36*SUMIFS('KWF Tarievenbeleid'!E:E,'KWF Tarievenbeleid'!$A:$A,$C$9,'KWF Tarievenbeleid'!$B:$B,$B65)</f>
        <v>0</v>
      </c>
      <c r="F65" s="59">
        <f>F36*SUMIFS('KWF Tarievenbeleid'!F:F,'KWF Tarievenbeleid'!$A:$A,$C$9,'KWF Tarievenbeleid'!$B:$B,$B65)</f>
        <v>0</v>
      </c>
      <c r="G65" s="59">
        <f>G36*SUMIFS('KWF Tarievenbeleid'!G:G,'KWF Tarievenbeleid'!$A:$A,$C$9,'KWF Tarievenbeleid'!$B:$B,$B65)</f>
        <v>0</v>
      </c>
      <c r="H65" s="59">
        <f>H36*SUMIFS('KWF Tarievenbeleid'!H:H,'KWF Tarievenbeleid'!$A:$A,$C$9,'KWF Tarievenbeleid'!$B:$B,$B65)</f>
        <v>0</v>
      </c>
      <c r="I65" s="59">
        <f>I36*SUMIFS('KWF Tarievenbeleid'!I:I,'KWF Tarievenbeleid'!$A:$A,$C$9,'KWF Tarievenbeleid'!$B:$B,$B65)</f>
        <v>0</v>
      </c>
      <c r="J65" s="59">
        <f>J36*SUMIFS('KWF Tarievenbeleid'!J:J,'KWF Tarievenbeleid'!$A:$A,$C$9,'KWF Tarievenbeleid'!$B:$B,$B65)</f>
        <v>0</v>
      </c>
      <c r="K65" s="59">
        <f t="shared" si="5"/>
        <v>0</v>
      </c>
      <c r="L65" s="48"/>
      <c r="M65" s="48"/>
    </row>
    <row r="66" spans="2:13" ht="13.5" customHeight="1" x14ac:dyDescent="0.2">
      <c r="B66" s="82" t="str">
        <f t="shared" si="4"/>
        <v>…..</v>
      </c>
      <c r="C66" s="90">
        <f>C37*SUMIFS('KWF Tarievenbeleid'!C:C,'KWF Tarievenbeleid'!$A:$A,$C$9,'KWF Tarievenbeleid'!$B:$B,$B66)</f>
        <v>0</v>
      </c>
      <c r="D66" s="59">
        <f>D37*SUMIFS('KWF Tarievenbeleid'!D:D,'KWF Tarievenbeleid'!$A:$A,$C$9,'KWF Tarievenbeleid'!$B:$B,$B66)</f>
        <v>0</v>
      </c>
      <c r="E66" s="59">
        <f>E37*SUMIFS('KWF Tarievenbeleid'!E:E,'KWF Tarievenbeleid'!$A:$A,$C$9,'KWF Tarievenbeleid'!$B:$B,$B66)</f>
        <v>0</v>
      </c>
      <c r="F66" s="59">
        <f>F37*SUMIFS('KWF Tarievenbeleid'!F:F,'KWF Tarievenbeleid'!$A:$A,$C$9,'KWF Tarievenbeleid'!$B:$B,$B66)</f>
        <v>0</v>
      </c>
      <c r="G66" s="59">
        <f>G37*SUMIFS('KWF Tarievenbeleid'!G:G,'KWF Tarievenbeleid'!$A:$A,$C$9,'KWF Tarievenbeleid'!$B:$B,$B66)</f>
        <v>0</v>
      </c>
      <c r="H66" s="59">
        <f>H37*SUMIFS('KWF Tarievenbeleid'!H:H,'KWF Tarievenbeleid'!$A:$A,$C$9,'KWF Tarievenbeleid'!$B:$B,$B66)</f>
        <v>0</v>
      </c>
      <c r="I66" s="59">
        <f>I37*SUMIFS('KWF Tarievenbeleid'!I:I,'KWF Tarievenbeleid'!$A:$A,$C$9,'KWF Tarievenbeleid'!$B:$B,$B66)</f>
        <v>0</v>
      </c>
      <c r="J66" s="59">
        <f>J37*SUMIFS('KWF Tarievenbeleid'!J:J,'KWF Tarievenbeleid'!$A:$A,$C$9,'KWF Tarievenbeleid'!$B:$B,$B66)</f>
        <v>0</v>
      </c>
      <c r="K66" s="59">
        <f t="shared" si="5"/>
        <v>0</v>
      </c>
      <c r="L66" s="48"/>
      <c r="M66" s="48"/>
    </row>
    <row r="67" spans="2:13" ht="13.5" customHeight="1" x14ac:dyDescent="0.2">
      <c r="B67" s="82" t="str">
        <f t="shared" si="4"/>
        <v>…..</v>
      </c>
      <c r="C67" s="90">
        <f>C38*SUMIFS('KWF Tarievenbeleid'!C:C,'KWF Tarievenbeleid'!$A:$A,$C$9,'KWF Tarievenbeleid'!$B:$B,$B67)</f>
        <v>0</v>
      </c>
      <c r="D67" s="59">
        <f>D38*SUMIFS('KWF Tarievenbeleid'!D:D,'KWF Tarievenbeleid'!$A:$A,$C$9,'KWF Tarievenbeleid'!$B:$B,$B67)</f>
        <v>0</v>
      </c>
      <c r="E67" s="59">
        <f>E38*SUMIFS('KWF Tarievenbeleid'!E:E,'KWF Tarievenbeleid'!$A:$A,$C$9,'KWF Tarievenbeleid'!$B:$B,$B67)</f>
        <v>0</v>
      </c>
      <c r="F67" s="59">
        <f>F38*SUMIFS('KWF Tarievenbeleid'!F:F,'KWF Tarievenbeleid'!$A:$A,$C$9,'KWF Tarievenbeleid'!$B:$B,$B67)</f>
        <v>0</v>
      </c>
      <c r="G67" s="59">
        <f>G38*SUMIFS('KWF Tarievenbeleid'!G:G,'KWF Tarievenbeleid'!$A:$A,$C$9,'KWF Tarievenbeleid'!$B:$B,$B67)</f>
        <v>0</v>
      </c>
      <c r="H67" s="59">
        <f>H38*SUMIFS('KWF Tarievenbeleid'!H:H,'KWF Tarievenbeleid'!$A:$A,$C$9,'KWF Tarievenbeleid'!$B:$B,$B67)</f>
        <v>0</v>
      </c>
      <c r="I67" s="59">
        <f>I38*SUMIFS('KWF Tarievenbeleid'!I:I,'KWF Tarievenbeleid'!$A:$A,$C$9,'KWF Tarievenbeleid'!$B:$B,$B67)</f>
        <v>0</v>
      </c>
      <c r="J67" s="59">
        <f>J38*SUMIFS('KWF Tarievenbeleid'!J:J,'KWF Tarievenbeleid'!$A:$A,$C$9,'KWF Tarievenbeleid'!$B:$B,$B67)</f>
        <v>0</v>
      </c>
      <c r="K67" s="59">
        <f t="shared" si="5"/>
        <v>0</v>
      </c>
      <c r="L67" s="48"/>
      <c r="M67" s="48"/>
    </row>
    <row r="68" spans="2:13" ht="13.5" customHeight="1" x14ac:dyDescent="0.2">
      <c r="B68" s="82" t="str">
        <f t="shared" si="4"/>
        <v>…..</v>
      </c>
      <c r="C68" s="90">
        <f>C39*SUMIFS('KWF Tarievenbeleid'!C:C,'KWF Tarievenbeleid'!$A:$A,$C$9,'KWF Tarievenbeleid'!$B:$B,$B68)</f>
        <v>0</v>
      </c>
      <c r="D68" s="59">
        <f>D39*SUMIFS('KWF Tarievenbeleid'!D:D,'KWF Tarievenbeleid'!$A:$A,$C$9,'KWF Tarievenbeleid'!$B:$B,$B68)</f>
        <v>0</v>
      </c>
      <c r="E68" s="59">
        <f>E39*SUMIFS('KWF Tarievenbeleid'!E:E,'KWF Tarievenbeleid'!$A:$A,$C$9,'KWF Tarievenbeleid'!$B:$B,$B68)</f>
        <v>0</v>
      </c>
      <c r="F68" s="59">
        <f>F39*SUMIFS('KWF Tarievenbeleid'!F:F,'KWF Tarievenbeleid'!$A:$A,$C$9,'KWF Tarievenbeleid'!$B:$B,$B68)</f>
        <v>0</v>
      </c>
      <c r="G68" s="59">
        <f>G39*SUMIFS('KWF Tarievenbeleid'!G:G,'KWF Tarievenbeleid'!$A:$A,$C$9,'KWF Tarievenbeleid'!$B:$B,$B68)</f>
        <v>0</v>
      </c>
      <c r="H68" s="59">
        <f>H39*SUMIFS('KWF Tarievenbeleid'!H:H,'KWF Tarievenbeleid'!$A:$A,$C$9,'KWF Tarievenbeleid'!$B:$B,$B68)</f>
        <v>0</v>
      </c>
      <c r="I68" s="59">
        <f>I39*SUMIFS('KWF Tarievenbeleid'!I:I,'KWF Tarievenbeleid'!$A:$A,$C$9,'KWF Tarievenbeleid'!$B:$B,$B68)</f>
        <v>0</v>
      </c>
      <c r="J68" s="59">
        <f>J39*SUMIFS('KWF Tarievenbeleid'!J:J,'KWF Tarievenbeleid'!$A:$A,$C$9,'KWF Tarievenbeleid'!$B:$B,$B68)</f>
        <v>0</v>
      </c>
      <c r="K68" s="59">
        <f t="shared" si="5"/>
        <v>0</v>
      </c>
      <c r="L68" s="48"/>
      <c r="M68" s="48"/>
    </row>
    <row r="69" spans="2:13" s="38" customFormat="1" x14ac:dyDescent="0.2">
      <c r="B69" s="83" t="s">
        <v>79</v>
      </c>
      <c r="C69" s="91">
        <f t="shared" ref="C69:E69" si="6">SUM(C44:C68)</f>
        <v>0</v>
      </c>
      <c r="D69" s="60">
        <f t="shared" si="6"/>
        <v>0</v>
      </c>
      <c r="E69" s="60">
        <f t="shared" si="6"/>
        <v>0</v>
      </c>
      <c r="F69" s="60">
        <f t="shared" ref="F69:H69" si="7">SUM(F44:F68)</f>
        <v>0</v>
      </c>
      <c r="G69" s="60">
        <f t="shared" si="7"/>
        <v>0</v>
      </c>
      <c r="H69" s="60">
        <f t="shared" si="7"/>
        <v>0</v>
      </c>
      <c r="I69" s="60">
        <f>SUM(I44:I68)</f>
        <v>0</v>
      </c>
      <c r="J69" s="60">
        <f t="shared" ref="J69" si="8">SUM(J44:J68)</f>
        <v>0</v>
      </c>
      <c r="K69" s="60">
        <f>SUM(K44:K68)</f>
        <v>0</v>
      </c>
      <c r="L69" s="41"/>
      <c r="M69" s="48"/>
    </row>
    <row r="70" spans="2:13" s="38" customFormat="1" x14ac:dyDescent="0.2">
      <c r="B70" s="66"/>
      <c r="C70" s="41"/>
      <c r="D70" s="41"/>
      <c r="E70" s="41"/>
      <c r="F70" s="41"/>
      <c r="G70" s="41"/>
      <c r="H70" s="41"/>
      <c r="I70" s="41"/>
      <c r="J70" s="41"/>
      <c r="K70" s="42"/>
      <c r="L70" s="41"/>
      <c r="M70" s="41"/>
    </row>
    <row r="71" spans="2:13" s="38" customFormat="1" x14ac:dyDescent="0.2">
      <c r="B71" s="68" t="s">
        <v>82</v>
      </c>
      <c r="C71" s="42"/>
      <c r="D71" s="42"/>
      <c r="E71" s="42"/>
      <c r="F71" s="42"/>
      <c r="G71" s="42"/>
      <c r="H71" s="42"/>
      <c r="I71" s="42"/>
      <c r="J71" s="42"/>
      <c r="K71" s="42"/>
      <c r="L71" s="41"/>
      <c r="M71" s="41"/>
    </row>
    <row r="72" spans="2:13" ht="13.5" customHeight="1" x14ac:dyDescent="0.2">
      <c r="B72" s="86" t="s">
        <v>97</v>
      </c>
      <c r="C72" s="92">
        <v>0</v>
      </c>
      <c r="D72" s="2">
        <v>0</v>
      </c>
      <c r="E72" s="2">
        <v>0</v>
      </c>
      <c r="F72" s="2">
        <v>0</v>
      </c>
      <c r="G72" s="2">
        <v>0</v>
      </c>
      <c r="H72" s="2">
        <v>0</v>
      </c>
      <c r="I72" s="2">
        <v>0</v>
      </c>
      <c r="J72" s="2">
        <v>0</v>
      </c>
      <c r="K72" s="1">
        <f t="shared" ref="K72:K91" si="9">SUM(C72:J72)</f>
        <v>0</v>
      </c>
      <c r="L72" s="48"/>
      <c r="M72" s="64"/>
    </row>
    <row r="73" spans="2:13" x14ac:dyDescent="0.2">
      <c r="B73" s="86" t="s">
        <v>97</v>
      </c>
      <c r="C73" s="92">
        <v>0</v>
      </c>
      <c r="D73" s="2">
        <v>0</v>
      </c>
      <c r="E73" s="2">
        <v>0</v>
      </c>
      <c r="F73" s="2">
        <v>0</v>
      </c>
      <c r="G73" s="2">
        <v>0</v>
      </c>
      <c r="H73" s="2">
        <v>0</v>
      </c>
      <c r="I73" s="2">
        <v>0</v>
      </c>
      <c r="J73" s="2">
        <v>0</v>
      </c>
      <c r="K73" s="1">
        <f t="shared" si="9"/>
        <v>0</v>
      </c>
      <c r="L73" s="48"/>
      <c r="M73" s="64"/>
    </row>
    <row r="74" spans="2:13" x14ac:dyDescent="0.2">
      <c r="B74" s="86" t="s">
        <v>97</v>
      </c>
      <c r="C74" s="92">
        <v>0</v>
      </c>
      <c r="D74" s="2">
        <v>0</v>
      </c>
      <c r="E74" s="2">
        <v>0</v>
      </c>
      <c r="F74" s="2">
        <v>0</v>
      </c>
      <c r="G74" s="2">
        <v>0</v>
      </c>
      <c r="H74" s="2">
        <v>0</v>
      </c>
      <c r="I74" s="2">
        <v>0</v>
      </c>
      <c r="J74" s="2">
        <v>0</v>
      </c>
      <c r="K74" s="1">
        <f t="shared" ref="K74:K87" si="10">SUM(C74:J74)</f>
        <v>0</v>
      </c>
      <c r="L74" s="48"/>
      <c r="M74" s="64"/>
    </row>
    <row r="75" spans="2:13" x14ac:dyDescent="0.2">
      <c r="B75" s="86" t="s">
        <v>97</v>
      </c>
      <c r="C75" s="92">
        <v>0</v>
      </c>
      <c r="D75" s="2">
        <v>0</v>
      </c>
      <c r="E75" s="2">
        <v>0</v>
      </c>
      <c r="F75" s="2">
        <v>0</v>
      </c>
      <c r="G75" s="2">
        <v>0</v>
      </c>
      <c r="H75" s="2">
        <v>0</v>
      </c>
      <c r="I75" s="2">
        <v>0</v>
      </c>
      <c r="J75" s="2">
        <v>0</v>
      </c>
      <c r="K75" s="1">
        <f t="shared" si="10"/>
        <v>0</v>
      </c>
      <c r="L75" s="48"/>
      <c r="M75" s="64"/>
    </row>
    <row r="76" spans="2:13" x14ac:dyDescent="0.2">
      <c r="B76" s="86" t="s">
        <v>97</v>
      </c>
      <c r="C76" s="92">
        <v>0</v>
      </c>
      <c r="D76" s="2">
        <v>0</v>
      </c>
      <c r="E76" s="2">
        <v>0</v>
      </c>
      <c r="F76" s="2">
        <v>0</v>
      </c>
      <c r="G76" s="2">
        <v>0</v>
      </c>
      <c r="H76" s="2">
        <v>0</v>
      </c>
      <c r="I76" s="2">
        <v>0</v>
      </c>
      <c r="J76" s="2">
        <v>0</v>
      </c>
      <c r="K76" s="1">
        <f t="shared" si="10"/>
        <v>0</v>
      </c>
      <c r="L76" s="48"/>
      <c r="M76" s="64"/>
    </row>
    <row r="77" spans="2:13" x14ac:dyDescent="0.2">
      <c r="B77" s="86" t="s">
        <v>97</v>
      </c>
      <c r="C77" s="92">
        <v>0</v>
      </c>
      <c r="D77" s="2">
        <v>0</v>
      </c>
      <c r="E77" s="2">
        <v>0</v>
      </c>
      <c r="F77" s="2">
        <v>0</v>
      </c>
      <c r="G77" s="2">
        <v>0</v>
      </c>
      <c r="H77" s="2">
        <v>0</v>
      </c>
      <c r="I77" s="2">
        <v>0</v>
      </c>
      <c r="J77" s="2">
        <v>0</v>
      </c>
      <c r="K77" s="1">
        <f t="shared" si="10"/>
        <v>0</v>
      </c>
      <c r="L77" s="48"/>
      <c r="M77" s="64"/>
    </row>
    <row r="78" spans="2:13" x14ac:dyDescent="0.2">
      <c r="B78" s="86" t="s">
        <v>97</v>
      </c>
      <c r="C78" s="92">
        <v>0</v>
      </c>
      <c r="D78" s="2">
        <v>0</v>
      </c>
      <c r="E78" s="2">
        <v>0</v>
      </c>
      <c r="F78" s="2">
        <v>0</v>
      </c>
      <c r="G78" s="2">
        <v>0</v>
      </c>
      <c r="H78" s="2">
        <v>0</v>
      </c>
      <c r="I78" s="2">
        <v>0</v>
      </c>
      <c r="J78" s="2">
        <v>0</v>
      </c>
      <c r="K78" s="1">
        <f t="shared" si="10"/>
        <v>0</v>
      </c>
      <c r="L78" s="48"/>
      <c r="M78" s="64"/>
    </row>
    <row r="79" spans="2:13" x14ac:dyDescent="0.2">
      <c r="B79" s="86" t="s">
        <v>97</v>
      </c>
      <c r="C79" s="92">
        <v>0</v>
      </c>
      <c r="D79" s="2">
        <v>0</v>
      </c>
      <c r="E79" s="2">
        <v>0</v>
      </c>
      <c r="F79" s="2">
        <v>0</v>
      </c>
      <c r="G79" s="2">
        <v>0</v>
      </c>
      <c r="H79" s="2">
        <v>0</v>
      </c>
      <c r="I79" s="2">
        <v>0</v>
      </c>
      <c r="J79" s="2">
        <v>0</v>
      </c>
      <c r="K79" s="1">
        <f t="shared" si="10"/>
        <v>0</v>
      </c>
      <c r="L79" s="48"/>
      <c r="M79" s="64"/>
    </row>
    <row r="80" spans="2:13" x14ac:dyDescent="0.2">
      <c r="B80" s="86" t="s">
        <v>97</v>
      </c>
      <c r="C80" s="92">
        <v>0</v>
      </c>
      <c r="D80" s="2">
        <v>0</v>
      </c>
      <c r="E80" s="2">
        <v>0</v>
      </c>
      <c r="F80" s="2">
        <v>0</v>
      </c>
      <c r="G80" s="2">
        <v>0</v>
      </c>
      <c r="H80" s="2">
        <v>0</v>
      </c>
      <c r="I80" s="2">
        <v>0</v>
      </c>
      <c r="J80" s="2">
        <v>0</v>
      </c>
      <c r="K80" s="1">
        <f t="shared" ref="K80:K86" si="11">SUM(C80:J80)</f>
        <v>0</v>
      </c>
      <c r="L80" s="48"/>
      <c r="M80" s="64"/>
    </row>
    <row r="81" spans="2:13" x14ac:dyDescent="0.2">
      <c r="B81" s="86" t="s">
        <v>97</v>
      </c>
      <c r="C81" s="92">
        <v>0</v>
      </c>
      <c r="D81" s="2">
        <v>0</v>
      </c>
      <c r="E81" s="2">
        <v>0</v>
      </c>
      <c r="F81" s="2">
        <v>0</v>
      </c>
      <c r="G81" s="2">
        <v>0</v>
      </c>
      <c r="H81" s="2">
        <v>0</v>
      </c>
      <c r="I81" s="2">
        <v>0</v>
      </c>
      <c r="J81" s="2">
        <v>0</v>
      </c>
      <c r="K81" s="1">
        <f t="shared" si="11"/>
        <v>0</v>
      </c>
      <c r="L81" s="48"/>
      <c r="M81" s="64"/>
    </row>
    <row r="82" spans="2:13" x14ac:dyDescent="0.2">
      <c r="B82" s="86" t="s">
        <v>97</v>
      </c>
      <c r="C82" s="92">
        <v>0</v>
      </c>
      <c r="D82" s="2">
        <v>0</v>
      </c>
      <c r="E82" s="2">
        <v>0</v>
      </c>
      <c r="F82" s="2">
        <v>0</v>
      </c>
      <c r="G82" s="2">
        <v>0</v>
      </c>
      <c r="H82" s="2">
        <v>0</v>
      </c>
      <c r="I82" s="2">
        <v>0</v>
      </c>
      <c r="J82" s="2">
        <v>0</v>
      </c>
      <c r="K82" s="1">
        <f t="shared" si="11"/>
        <v>0</v>
      </c>
      <c r="L82" s="48"/>
      <c r="M82" s="64"/>
    </row>
    <row r="83" spans="2:13" x14ac:dyDescent="0.2">
      <c r="B83" s="86" t="s">
        <v>97</v>
      </c>
      <c r="C83" s="92">
        <v>0</v>
      </c>
      <c r="D83" s="2">
        <v>0</v>
      </c>
      <c r="E83" s="2">
        <v>0</v>
      </c>
      <c r="F83" s="2">
        <v>0</v>
      </c>
      <c r="G83" s="2">
        <v>0</v>
      </c>
      <c r="H83" s="2">
        <v>0</v>
      </c>
      <c r="I83" s="2">
        <v>0</v>
      </c>
      <c r="J83" s="2">
        <v>0</v>
      </c>
      <c r="K83" s="1">
        <f t="shared" si="11"/>
        <v>0</v>
      </c>
      <c r="L83" s="48"/>
      <c r="M83" s="64"/>
    </row>
    <row r="84" spans="2:13" x14ac:dyDescent="0.2">
      <c r="B84" s="86" t="s">
        <v>97</v>
      </c>
      <c r="C84" s="92">
        <v>0</v>
      </c>
      <c r="D84" s="2">
        <v>0</v>
      </c>
      <c r="E84" s="2">
        <v>0</v>
      </c>
      <c r="F84" s="2">
        <v>0</v>
      </c>
      <c r="G84" s="2">
        <v>0</v>
      </c>
      <c r="H84" s="2">
        <v>0</v>
      </c>
      <c r="I84" s="2">
        <v>0</v>
      </c>
      <c r="J84" s="2">
        <v>0</v>
      </c>
      <c r="K84" s="1">
        <f t="shared" si="11"/>
        <v>0</v>
      </c>
      <c r="L84" s="48"/>
      <c r="M84" s="64"/>
    </row>
    <row r="85" spans="2:13" x14ac:dyDescent="0.2">
      <c r="B85" s="86" t="s">
        <v>97</v>
      </c>
      <c r="C85" s="92">
        <v>0</v>
      </c>
      <c r="D85" s="2">
        <v>0</v>
      </c>
      <c r="E85" s="2">
        <v>0</v>
      </c>
      <c r="F85" s="2">
        <v>0</v>
      </c>
      <c r="G85" s="2">
        <v>0</v>
      </c>
      <c r="H85" s="2">
        <v>0</v>
      </c>
      <c r="I85" s="2">
        <v>0</v>
      </c>
      <c r="J85" s="2">
        <v>0</v>
      </c>
      <c r="K85" s="1">
        <f t="shared" si="11"/>
        <v>0</v>
      </c>
      <c r="L85" s="48"/>
      <c r="M85" s="64"/>
    </row>
    <row r="86" spans="2:13" x14ac:dyDescent="0.2">
      <c r="B86" s="86" t="s">
        <v>97</v>
      </c>
      <c r="C86" s="92">
        <v>0</v>
      </c>
      <c r="D86" s="2">
        <v>0</v>
      </c>
      <c r="E86" s="2">
        <v>0</v>
      </c>
      <c r="F86" s="2">
        <v>0</v>
      </c>
      <c r="G86" s="2">
        <v>0</v>
      </c>
      <c r="H86" s="2">
        <v>0</v>
      </c>
      <c r="I86" s="2">
        <v>0</v>
      </c>
      <c r="J86" s="2">
        <v>0</v>
      </c>
      <c r="K86" s="1">
        <f t="shared" si="11"/>
        <v>0</v>
      </c>
      <c r="L86" s="48"/>
      <c r="M86" s="64"/>
    </row>
    <row r="87" spans="2:13" x14ac:dyDescent="0.2">
      <c r="B87" s="86" t="s">
        <v>97</v>
      </c>
      <c r="C87" s="92">
        <v>0</v>
      </c>
      <c r="D87" s="2">
        <v>0</v>
      </c>
      <c r="E87" s="2">
        <v>0</v>
      </c>
      <c r="F87" s="2">
        <v>0</v>
      </c>
      <c r="G87" s="2">
        <v>0</v>
      </c>
      <c r="H87" s="2">
        <v>0</v>
      </c>
      <c r="I87" s="2">
        <v>0</v>
      </c>
      <c r="J87" s="2">
        <v>0</v>
      </c>
      <c r="K87" s="1">
        <f t="shared" si="10"/>
        <v>0</v>
      </c>
      <c r="L87" s="48"/>
      <c r="M87" s="64"/>
    </row>
    <row r="88" spans="2:13" x14ac:dyDescent="0.2">
      <c r="B88" s="86" t="s">
        <v>97</v>
      </c>
      <c r="C88" s="92">
        <v>0</v>
      </c>
      <c r="D88" s="2">
        <v>0</v>
      </c>
      <c r="E88" s="2">
        <v>0</v>
      </c>
      <c r="F88" s="2">
        <v>0</v>
      </c>
      <c r="G88" s="2">
        <v>0</v>
      </c>
      <c r="H88" s="2">
        <v>0</v>
      </c>
      <c r="I88" s="2">
        <v>0</v>
      </c>
      <c r="J88" s="2">
        <v>0</v>
      </c>
      <c r="K88" s="1">
        <f t="shared" si="9"/>
        <v>0</v>
      </c>
      <c r="L88" s="48"/>
      <c r="M88" s="64"/>
    </row>
    <row r="89" spans="2:13" x14ac:dyDescent="0.2">
      <c r="B89" s="86" t="s">
        <v>97</v>
      </c>
      <c r="C89" s="92">
        <v>0</v>
      </c>
      <c r="D89" s="2">
        <v>0</v>
      </c>
      <c r="E89" s="2">
        <v>0</v>
      </c>
      <c r="F89" s="2">
        <v>0</v>
      </c>
      <c r="G89" s="2">
        <v>0</v>
      </c>
      <c r="H89" s="2">
        <v>0</v>
      </c>
      <c r="I89" s="2">
        <v>0</v>
      </c>
      <c r="J89" s="2">
        <v>0</v>
      </c>
      <c r="K89" s="1">
        <f t="shared" si="9"/>
        <v>0</v>
      </c>
      <c r="L89" s="48"/>
      <c r="M89" s="64"/>
    </row>
    <row r="90" spans="2:13" x14ac:dyDescent="0.2">
      <c r="B90" s="86" t="s">
        <v>97</v>
      </c>
      <c r="C90" s="92">
        <v>0</v>
      </c>
      <c r="D90" s="2">
        <v>0</v>
      </c>
      <c r="E90" s="2">
        <v>0</v>
      </c>
      <c r="F90" s="2">
        <v>0</v>
      </c>
      <c r="G90" s="2">
        <v>0</v>
      </c>
      <c r="H90" s="2">
        <v>0</v>
      </c>
      <c r="I90" s="2">
        <v>0</v>
      </c>
      <c r="J90" s="2">
        <v>0</v>
      </c>
      <c r="K90" s="1">
        <f t="shared" si="9"/>
        <v>0</v>
      </c>
      <c r="L90" s="48"/>
      <c r="M90" s="64"/>
    </row>
    <row r="91" spans="2:13" x14ac:dyDescent="0.2">
      <c r="B91" s="86" t="s">
        <v>97</v>
      </c>
      <c r="C91" s="92">
        <v>0</v>
      </c>
      <c r="D91" s="2">
        <v>0</v>
      </c>
      <c r="E91" s="2">
        <v>0</v>
      </c>
      <c r="F91" s="2">
        <v>0</v>
      </c>
      <c r="G91" s="2">
        <v>0</v>
      </c>
      <c r="H91" s="2">
        <v>0</v>
      </c>
      <c r="I91" s="2">
        <v>0</v>
      </c>
      <c r="J91" s="2">
        <v>0</v>
      </c>
      <c r="K91" s="1">
        <f t="shared" si="9"/>
        <v>0</v>
      </c>
      <c r="L91" s="48"/>
      <c r="M91" s="64"/>
    </row>
    <row r="92" spans="2:13" s="38" customFormat="1" x14ac:dyDescent="0.2">
      <c r="B92" s="83" t="s">
        <v>95</v>
      </c>
      <c r="C92" s="93">
        <f>SUM(C72:C91)</f>
        <v>0</v>
      </c>
      <c r="D92" s="6">
        <f>SUM(D72:D91)</f>
        <v>0</v>
      </c>
      <c r="E92" s="6">
        <f>SUM(E72:E91)</f>
        <v>0</v>
      </c>
      <c r="F92" s="6">
        <f>SUM(F72:F91)</f>
        <v>0</v>
      </c>
      <c r="G92" s="6">
        <f t="shared" ref="G92:H92" si="12">SUM(G72:G91)</f>
        <v>0</v>
      </c>
      <c r="H92" s="6">
        <f t="shared" si="12"/>
        <v>0</v>
      </c>
      <c r="I92" s="6">
        <f>SUM(I72:I91)</f>
        <v>0</v>
      </c>
      <c r="J92" s="6">
        <f>SUM(J72:J91)</f>
        <v>0</v>
      </c>
      <c r="K92" s="6">
        <f>SUM(K72:K91)</f>
        <v>0</v>
      </c>
      <c r="L92" s="41"/>
      <c r="M92" s="41"/>
    </row>
    <row r="93" spans="2:13" s="38" customFormat="1" x14ac:dyDescent="0.2">
      <c r="B93" s="66"/>
      <c r="C93" s="42"/>
      <c r="D93" s="42"/>
      <c r="E93" s="42"/>
      <c r="F93" s="42"/>
      <c r="G93" s="42"/>
      <c r="H93" s="42"/>
      <c r="I93" s="42"/>
      <c r="J93" s="42"/>
      <c r="K93" s="42"/>
      <c r="L93" s="41"/>
      <c r="M93" s="41"/>
    </row>
    <row r="94" spans="2:13" s="38" customFormat="1" x14ac:dyDescent="0.2">
      <c r="B94" s="68" t="s">
        <v>96</v>
      </c>
      <c r="C94" s="43"/>
      <c r="D94" s="43"/>
      <c r="E94" s="43"/>
      <c r="F94" s="43"/>
      <c r="G94" s="43"/>
      <c r="H94" s="43"/>
      <c r="I94" s="43"/>
      <c r="J94" s="43"/>
      <c r="K94" s="42"/>
      <c r="L94" s="41"/>
      <c r="M94" s="41"/>
    </row>
    <row r="95" spans="2:13" x14ac:dyDescent="0.2">
      <c r="B95" s="86" t="s">
        <v>97</v>
      </c>
      <c r="C95" s="92">
        <v>0</v>
      </c>
      <c r="D95" s="2">
        <v>0</v>
      </c>
      <c r="E95" s="2">
        <v>0</v>
      </c>
      <c r="F95" s="2">
        <v>0</v>
      </c>
      <c r="G95" s="2">
        <v>0</v>
      </c>
      <c r="H95" s="2">
        <v>0</v>
      </c>
      <c r="I95" s="2">
        <v>0</v>
      </c>
      <c r="J95" s="2">
        <v>0</v>
      </c>
      <c r="K95" s="1">
        <f t="shared" ref="K95:K107" si="13">SUM(C95:J95)</f>
        <v>0</v>
      </c>
      <c r="L95" s="48"/>
      <c r="M95" s="64"/>
    </row>
    <row r="96" spans="2:13" ht="12.6" customHeight="1" x14ac:dyDescent="0.2">
      <c r="B96" s="86" t="s">
        <v>97</v>
      </c>
      <c r="C96" s="92">
        <v>0</v>
      </c>
      <c r="D96" s="2">
        <v>0</v>
      </c>
      <c r="E96" s="2">
        <v>0</v>
      </c>
      <c r="F96" s="2">
        <v>0</v>
      </c>
      <c r="G96" s="2">
        <v>0</v>
      </c>
      <c r="H96" s="2">
        <v>0</v>
      </c>
      <c r="I96" s="2">
        <v>0</v>
      </c>
      <c r="J96" s="2">
        <v>0</v>
      </c>
      <c r="K96" s="1">
        <f t="shared" si="13"/>
        <v>0</v>
      </c>
      <c r="L96" s="48"/>
      <c r="M96" s="64"/>
    </row>
    <row r="97" spans="2:13" x14ac:dyDescent="0.2">
      <c r="B97" s="86" t="s">
        <v>97</v>
      </c>
      <c r="C97" s="92">
        <v>0</v>
      </c>
      <c r="D97" s="2">
        <v>0</v>
      </c>
      <c r="E97" s="2">
        <v>0</v>
      </c>
      <c r="F97" s="2">
        <v>0</v>
      </c>
      <c r="G97" s="2">
        <v>0</v>
      </c>
      <c r="H97" s="2">
        <v>0</v>
      </c>
      <c r="I97" s="2">
        <v>0</v>
      </c>
      <c r="J97" s="2">
        <v>0</v>
      </c>
      <c r="K97" s="1">
        <f t="shared" si="13"/>
        <v>0</v>
      </c>
      <c r="L97" s="48"/>
      <c r="M97" s="64"/>
    </row>
    <row r="98" spans="2:13" x14ac:dyDescent="0.2">
      <c r="B98" s="86" t="s">
        <v>97</v>
      </c>
      <c r="C98" s="92">
        <v>0</v>
      </c>
      <c r="D98" s="2">
        <v>0</v>
      </c>
      <c r="E98" s="2">
        <v>0</v>
      </c>
      <c r="F98" s="2">
        <v>0</v>
      </c>
      <c r="G98" s="2">
        <v>0</v>
      </c>
      <c r="H98" s="2">
        <v>0</v>
      </c>
      <c r="I98" s="2">
        <v>0</v>
      </c>
      <c r="J98" s="2">
        <v>0</v>
      </c>
      <c r="K98" s="1">
        <f t="shared" si="13"/>
        <v>0</v>
      </c>
      <c r="L98" s="48"/>
      <c r="M98" s="64"/>
    </row>
    <row r="99" spans="2:13" x14ac:dyDescent="0.2">
      <c r="B99" s="86" t="s">
        <v>97</v>
      </c>
      <c r="C99" s="92">
        <v>0</v>
      </c>
      <c r="D99" s="2">
        <v>0</v>
      </c>
      <c r="E99" s="2">
        <v>0</v>
      </c>
      <c r="F99" s="2">
        <v>0</v>
      </c>
      <c r="G99" s="2">
        <v>0</v>
      </c>
      <c r="H99" s="2">
        <v>0</v>
      </c>
      <c r="I99" s="2">
        <v>0</v>
      </c>
      <c r="J99" s="2">
        <v>0</v>
      </c>
      <c r="K99" s="1">
        <f t="shared" si="13"/>
        <v>0</v>
      </c>
      <c r="L99" s="48"/>
      <c r="M99" s="64"/>
    </row>
    <row r="100" spans="2:13" x14ac:dyDescent="0.2">
      <c r="B100" s="86" t="s">
        <v>97</v>
      </c>
      <c r="C100" s="92">
        <v>0</v>
      </c>
      <c r="D100" s="2">
        <v>0</v>
      </c>
      <c r="E100" s="2">
        <v>0</v>
      </c>
      <c r="F100" s="2">
        <v>0</v>
      </c>
      <c r="G100" s="2">
        <v>0</v>
      </c>
      <c r="H100" s="2">
        <v>0</v>
      </c>
      <c r="I100" s="2">
        <v>0</v>
      </c>
      <c r="J100" s="2">
        <v>0</v>
      </c>
      <c r="K100" s="1">
        <f t="shared" si="13"/>
        <v>0</v>
      </c>
      <c r="L100" s="48"/>
      <c r="M100" s="64"/>
    </row>
    <row r="101" spans="2:13" x14ac:dyDescent="0.2">
      <c r="B101" s="86" t="s">
        <v>97</v>
      </c>
      <c r="C101" s="92">
        <v>0</v>
      </c>
      <c r="D101" s="2">
        <v>0</v>
      </c>
      <c r="E101" s="2">
        <v>0</v>
      </c>
      <c r="F101" s="2">
        <v>0</v>
      </c>
      <c r="G101" s="2">
        <v>0</v>
      </c>
      <c r="H101" s="2">
        <v>0</v>
      </c>
      <c r="I101" s="2">
        <v>0</v>
      </c>
      <c r="J101" s="2">
        <v>0</v>
      </c>
      <c r="K101" s="1">
        <f t="shared" si="13"/>
        <v>0</v>
      </c>
      <c r="L101" s="48"/>
      <c r="M101" s="64"/>
    </row>
    <row r="102" spans="2:13" x14ac:dyDescent="0.2">
      <c r="B102" s="86" t="s">
        <v>97</v>
      </c>
      <c r="C102" s="92">
        <v>0</v>
      </c>
      <c r="D102" s="2">
        <v>0</v>
      </c>
      <c r="E102" s="2">
        <v>0</v>
      </c>
      <c r="F102" s="2">
        <v>0</v>
      </c>
      <c r="G102" s="2">
        <v>0</v>
      </c>
      <c r="H102" s="2">
        <v>0</v>
      </c>
      <c r="I102" s="2">
        <v>0</v>
      </c>
      <c r="J102" s="2">
        <v>0</v>
      </c>
      <c r="K102" s="1">
        <f t="shared" si="13"/>
        <v>0</v>
      </c>
      <c r="L102" s="48"/>
      <c r="M102" s="64"/>
    </row>
    <row r="103" spans="2:13" x14ac:dyDescent="0.2">
      <c r="B103" s="86" t="s">
        <v>97</v>
      </c>
      <c r="C103" s="92">
        <v>0</v>
      </c>
      <c r="D103" s="2">
        <v>0</v>
      </c>
      <c r="E103" s="2">
        <v>0</v>
      </c>
      <c r="F103" s="2">
        <v>0</v>
      </c>
      <c r="G103" s="2">
        <v>0</v>
      </c>
      <c r="H103" s="2">
        <v>0</v>
      </c>
      <c r="I103" s="2">
        <v>0</v>
      </c>
      <c r="J103" s="2">
        <v>0</v>
      </c>
      <c r="K103" s="1">
        <f t="shared" si="13"/>
        <v>0</v>
      </c>
      <c r="L103" s="48"/>
      <c r="M103" s="64"/>
    </row>
    <row r="104" spans="2:13" x14ac:dyDescent="0.2">
      <c r="B104" s="86" t="s">
        <v>97</v>
      </c>
      <c r="C104" s="92">
        <v>0</v>
      </c>
      <c r="D104" s="2">
        <v>0</v>
      </c>
      <c r="E104" s="2">
        <v>0</v>
      </c>
      <c r="F104" s="2">
        <v>0</v>
      </c>
      <c r="G104" s="2">
        <v>0</v>
      </c>
      <c r="H104" s="2">
        <v>0</v>
      </c>
      <c r="I104" s="2">
        <v>0</v>
      </c>
      <c r="J104" s="2">
        <v>0</v>
      </c>
      <c r="K104" s="1">
        <f t="shared" si="13"/>
        <v>0</v>
      </c>
      <c r="L104" s="48"/>
      <c r="M104" s="64"/>
    </row>
    <row r="105" spans="2:13" x14ac:dyDescent="0.2">
      <c r="B105" s="86" t="s">
        <v>97</v>
      </c>
      <c r="C105" s="92">
        <v>0</v>
      </c>
      <c r="D105" s="2">
        <v>0</v>
      </c>
      <c r="E105" s="2">
        <v>0</v>
      </c>
      <c r="F105" s="2">
        <v>0</v>
      </c>
      <c r="G105" s="2">
        <v>0</v>
      </c>
      <c r="H105" s="2">
        <v>0</v>
      </c>
      <c r="I105" s="2">
        <v>0</v>
      </c>
      <c r="J105" s="2">
        <v>0</v>
      </c>
      <c r="K105" s="1">
        <f t="shared" si="13"/>
        <v>0</v>
      </c>
      <c r="L105" s="48"/>
      <c r="M105" s="64"/>
    </row>
    <row r="106" spans="2:13" x14ac:dyDescent="0.2">
      <c r="B106" s="86" t="s">
        <v>97</v>
      </c>
      <c r="C106" s="92">
        <v>0</v>
      </c>
      <c r="D106" s="2">
        <v>0</v>
      </c>
      <c r="E106" s="2">
        <v>0</v>
      </c>
      <c r="F106" s="2">
        <v>0</v>
      </c>
      <c r="G106" s="2">
        <v>0</v>
      </c>
      <c r="H106" s="2">
        <v>0</v>
      </c>
      <c r="I106" s="2">
        <v>0</v>
      </c>
      <c r="J106" s="2">
        <v>0</v>
      </c>
      <c r="K106" s="1">
        <f t="shared" si="13"/>
        <v>0</v>
      </c>
      <c r="L106" s="48"/>
      <c r="M106" s="64"/>
    </row>
    <row r="107" spans="2:13" x14ac:dyDescent="0.2">
      <c r="B107" s="86" t="s">
        <v>97</v>
      </c>
      <c r="C107" s="92">
        <v>0</v>
      </c>
      <c r="D107" s="2">
        <v>0</v>
      </c>
      <c r="E107" s="2">
        <v>0</v>
      </c>
      <c r="F107" s="2">
        <v>0</v>
      </c>
      <c r="G107" s="2">
        <v>0</v>
      </c>
      <c r="H107" s="2">
        <v>0</v>
      </c>
      <c r="I107" s="2">
        <v>0</v>
      </c>
      <c r="J107" s="2">
        <v>0</v>
      </c>
      <c r="K107" s="1">
        <f t="shared" si="13"/>
        <v>0</v>
      </c>
      <c r="L107" s="48"/>
      <c r="M107" s="64"/>
    </row>
    <row r="108" spans="2:13" s="38" customFormat="1" x14ac:dyDescent="0.2">
      <c r="B108" s="83" t="s">
        <v>100</v>
      </c>
      <c r="C108" s="93">
        <f t="shared" ref="C108" si="14">SUM(C95:C107)</f>
        <v>0</v>
      </c>
      <c r="D108" s="6">
        <f t="shared" ref="D108:E108" si="15">SUM(D95:D107)</f>
        <v>0</v>
      </c>
      <c r="E108" s="6">
        <f t="shared" si="15"/>
        <v>0</v>
      </c>
      <c r="F108" s="6">
        <f>SUM(F95:F107)</f>
        <v>0</v>
      </c>
      <c r="G108" s="6">
        <f t="shared" ref="G108:H108" si="16">SUM(G95:G107)</f>
        <v>0</v>
      </c>
      <c r="H108" s="6">
        <f t="shared" si="16"/>
        <v>0</v>
      </c>
      <c r="I108" s="6">
        <f>SUM(I95:I107)</f>
        <v>0</v>
      </c>
      <c r="J108" s="6">
        <f>SUM(J95:J107)</f>
        <v>0</v>
      </c>
      <c r="K108" s="6">
        <f t="shared" ref="K108" si="17">SUM(K95:K107)</f>
        <v>0</v>
      </c>
      <c r="L108" s="41"/>
      <c r="M108" s="48"/>
    </row>
    <row r="109" spans="2:13" s="38" customFormat="1" x14ac:dyDescent="0.2">
      <c r="B109" s="66"/>
      <c r="C109" s="42"/>
      <c r="D109" s="42"/>
      <c r="E109" s="42"/>
      <c r="F109" s="42"/>
      <c r="G109" s="42"/>
      <c r="H109" s="42"/>
      <c r="I109" s="42"/>
      <c r="J109" s="42"/>
      <c r="K109" s="42"/>
      <c r="L109" s="41"/>
      <c r="M109" s="48"/>
    </row>
    <row r="110" spans="2:13" s="38" customFormat="1" x14ac:dyDescent="0.2">
      <c r="B110" s="68" t="s">
        <v>101</v>
      </c>
      <c r="C110" s="42"/>
      <c r="D110" s="42"/>
      <c r="E110" s="42"/>
      <c r="F110" s="42"/>
      <c r="G110" s="42"/>
      <c r="H110" s="42"/>
      <c r="I110" s="42"/>
      <c r="J110" s="42"/>
      <c r="K110" s="42"/>
      <c r="L110" s="41"/>
      <c r="M110" s="65"/>
    </row>
    <row r="111" spans="2:13" x14ac:dyDescent="0.2">
      <c r="B111" s="86" t="s">
        <v>97</v>
      </c>
      <c r="C111" s="42"/>
      <c r="D111" s="42"/>
      <c r="E111" s="42"/>
      <c r="F111" s="42"/>
      <c r="G111" s="42"/>
      <c r="H111" s="42"/>
      <c r="I111" s="42"/>
      <c r="J111" s="42"/>
      <c r="K111" s="2">
        <v>0</v>
      </c>
      <c r="L111" s="48"/>
      <c r="M111" s="64"/>
    </row>
    <row r="112" spans="2:13" x14ac:dyDescent="0.2">
      <c r="B112" s="86" t="s">
        <v>97</v>
      </c>
      <c r="C112" s="42"/>
      <c r="D112" s="42"/>
      <c r="E112" s="42"/>
      <c r="F112" s="42"/>
      <c r="G112" s="42"/>
      <c r="H112" s="42"/>
      <c r="I112" s="42"/>
      <c r="J112" s="42"/>
      <c r="K112" s="2">
        <v>0</v>
      </c>
      <c r="L112" s="48"/>
      <c r="M112" s="64"/>
    </row>
    <row r="113" spans="2:13" x14ac:dyDescent="0.2">
      <c r="B113" s="86" t="s">
        <v>97</v>
      </c>
      <c r="C113" s="42"/>
      <c r="D113" s="42"/>
      <c r="E113" s="42"/>
      <c r="F113" s="42"/>
      <c r="G113" s="42"/>
      <c r="H113" s="42"/>
      <c r="I113" s="42"/>
      <c r="J113" s="42"/>
      <c r="K113" s="2">
        <v>0</v>
      </c>
      <c r="L113" s="48"/>
      <c r="M113" s="64"/>
    </row>
    <row r="114" spans="2:13" x14ac:dyDescent="0.2">
      <c r="B114" s="86" t="s">
        <v>97</v>
      </c>
      <c r="C114" s="42"/>
      <c r="D114" s="42"/>
      <c r="E114" s="42"/>
      <c r="F114" s="42"/>
      <c r="G114" s="42"/>
      <c r="H114" s="42"/>
      <c r="I114" s="42"/>
      <c r="J114" s="42"/>
      <c r="K114" s="2">
        <v>0</v>
      </c>
      <c r="L114" s="48"/>
      <c r="M114" s="64"/>
    </row>
    <row r="115" spans="2:13" x14ac:dyDescent="0.2">
      <c r="B115" s="86" t="s">
        <v>97</v>
      </c>
      <c r="C115" s="42"/>
      <c r="D115" s="42"/>
      <c r="E115" s="42"/>
      <c r="F115" s="42"/>
      <c r="G115" s="42"/>
      <c r="H115" s="42"/>
      <c r="I115" s="42"/>
      <c r="J115" s="42"/>
      <c r="K115" s="2">
        <v>0</v>
      </c>
      <c r="L115" s="48"/>
      <c r="M115" s="64"/>
    </row>
    <row r="116" spans="2:13" x14ac:dyDescent="0.2">
      <c r="B116" s="86" t="s">
        <v>97</v>
      </c>
      <c r="C116" s="42"/>
      <c r="D116" s="42"/>
      <c r="E116" s="42"/>
      <c r="F116" s="42"/>
      <c r="G116" s="42"/>
      <c r="H116" s="42"/>
      <c r="I116" s="42"/>
      <c r="J116" s="42"/>
      <c r="K116" s="2">
        <v>0</v>
      </c>
      <c r="L116" s="48"/>
      <c r="M116" s="64"/>
    </row>
    <row r="117" spans="2:13" s="38" customFormat="1" ht="12.75" customHeight="1" x14ac:dyDescent="0.2">
      <c r="B117" s="83" t="s">
        <v>106</v>
      </c>
      <c r="C117" s="42"/>
      <c r="D117" s="42"/>
      <c r="E117" s="42"/>
      <c r="F117" s="42"/>
      <c r="G117" s="42"/>
      <c r="H117" s="42"/>
      <c r="I117" s="42"/>
      <c r="J117" s="42"/>
      <c r="K117" s="6">
        <f>SUM(K111:K116)</f>
        <v>0</v>
      </c>
      <c r="L117" s="41"/>
      <c r="M117" s="48"/>
    </row>
    <row r="118" spans="2:13" s="38" customFormat="1" x14ac:dyDescent="0.2">
      <c r="B118" s="66"/>
      <c r="C118" s="42"/>
      <c r="D118" s="42"/>
      <c r="E118" s="42"/>
      <c r="F118" s="42"/>
      <c r="G118" s="42"/>
      <c r="H118" s="42"/>
      <c r="I118" s="42"/>
      <c r="J118" s="42"/>
      <c r="K118" s="42"/>
      <c r="L118" s="41"/>
      <c r="M118" s="48"/>
    </row>
    <row r="119" spans="2:13" s="38" customFormat="1" x14ac:dyDescent="0.2">
      <c r="B119" s="68" t="s">
        <v>107</v>
      </c>
      <c r="C119" s="42"/>
      <c r="D119" s="42"/>
      <c r="E119" s="42"/>
      <c r="F119" s="42"/>
      <c r="G119" s="42"/>
      <c r="H119" s="42"/>
      <c r="I119" s="42"/>
      <c r="J119" s="42"/>
      <c r="K119" s="42"/>
      <c r="L119" s="41"/>
      <c r="M119" s="48"/>
    </row>
    <row r="120" spans="2:13" x14ac:dyDescent="0.2">
      <c r="B120" s="86" t="s">
        <v>97</v>
      </c>
      <c r="C120" s="92">
        <v>0</v>
      </c>
      <c r="D120" s="2">
        <v>0</v>
      </c>
      <c r="E120" s="2">
        <v>0</v>
      </c>
      <c r="F120" s="2">
        <v>0</v>
      </c>
      <c r="G120" s="2">
        <v>0</v>
      </c>
      <c r="H120" s="2">
        <v>0</v>
      </c>
      <c r="I120" s="2">
        <v>0</v>
      </c>
      <c r="J120" s="2">
        <v>0</v>
      </c>
      <c r="K120" s="1">
        <f t="shared" ref="K120" si="18">SUM(C120:J120)</f>
        <v>0</v>
      </c>
      <c r="L120" s="48"/>
      <c r="M120" s="64"/>
    </row>
    <row r="121" spans="2:13" x14ac:dyDescent="0.2">
      <c r="B121" s="86" t="s">
        <v>97</v>
      </c>
      <c r="C121" s="92">
        <v>0</v>
      </c>
      <c r="D121" s="2">
        <v>0</v>
      </c>
      <c r="E121" s="2">
        <v>0</v>
      </c>
      <c r="F121" s="2">
        <v>0</v>
      </c>
      <c r="G121" s="2">
        <v>0</v>
      </c>
      <c r="H121" s="2">
        <v>0</v>
      </c>
      <c r="I121" s="2">
        <v>0</v>
      </c>
      <c r="J121" s="2">
        <v>0</v>
      </c>
      <c r="K121" s="1">
        <f t="shared" ref="K121:K125" si="19">SUM(C121:J121)</f>
        <v>0</v>
      </c>
      <c r="L121" s="48"/>
      <c r="M121" s="64"/>
    </row>
    <row r="122" spans="2:13" x14ac:dyDescent="0.2">
      <c r="B122" s="86" t="s">
        <v>97</v>
      </c>
      <c r="C122" s="92">
        <v>0</v>
      </c>
      <c r="D122" s="2">
        <v>0</v>
      </c>
      <c r="E122" s="2">
        <v>0</v>
      </c>
      <c r="F122" s="2">
        <v>0</v>
      </c>
      <c r="G122" s="2">
        <v>0</v>
      </c>
      <c r="H122" s="2">
        <v>0</v>
      </c>
      <c r="I122" s="2">
        <v>0</v>
      </c>
      <c r="J122" s="2">
        <v>0</v>
      </c>
      <c r="K122" s="1">
        <f t="shared" si="19"/>
        <v>0</v>
      </c>
      <c r="L122" s="48"/>
      <c r="M122" s="64"/>
    </row>
    <row r="123" spans="2:13" x14ac:dyDescent="0.2">
      <c r="B123" s="86" t="s">
        <v>97</v>
      </c>
      <c r="C123" s="92">
        <v>0</v>
      </c>
      <c r="D123" s="2">
        <v>0</v>
      </c>
      <c r="E123" s="2">
        <v>0</v>
      </c>
      <c r="F123" s="2">
        <v>0</v>
      </c>
      <c r="G123" s="2">
        <v>0</v>
      </c>
      <c r="H123" s="2">
        <v>0</v>
      </c>
      <c r="I123" s="2">
        <v>0</v>
      </c>
      <c r="J123" s="2">
        <v>0</v>
      </c>
      <c r="K123" s="1">
        <f t="shared" si="19"/>
        <v>0</v>
      </c>
      <c r="L123" s="48"/>
      <c r="M123" s="64"/>
    </row>
    <row r="124" spans="2:13" x14ac:dyDescent="0.2">
      <c r="B124" s="86" t="s">
        <v>97</v>
      </c>
      <c r="C124" s="92">
        <v>0</v>
      </c>
      <c r="D124" s="2">
        <v>0</v>
      </c>
      <c r="E124" s="2">
        <v>0</v>
      </c>
      <c r="F124" s="2">
        <v>0</v>
      </c>
      <c r="G124" s="2">
        <v>0</v>
      </c>
      <c r="H124" s="2">
        <v>0</v>
      </c>
      <c r="I124" s="2">
        <v>0</v>
      </c>
      <c r="J124" s="2">
        <v>0</v>
      </c>
      <c r="K124" s="1">
        <f t="shared" si="19"/>
        <v>0</v>
      </c>
      <c r="L124" s="48"/>
      <c r="M124" s="64"/>
    </row>
    <row r="125" spans="2:13" x14ac:dyDescent="0.2">
      <c r="B125" s="86" t="s">
        <v>97</v>
      </c>
      <c r="C125" s="92">
        <v>0</v>
      </c>
      <c r="D125" s="2">
        <v>0</v>
      </c>
      <c r="E125" s="2">
        <v>0</v>
      </c>
      <c r="F125" s="2">
        <v>0</v>
      </c>
      <c r="G125" s="2">
        <v>0</v>
      </c>
      <c r="H125" s="2">
        <v>0</v>
      </c>
      <c r="I125" s="2">
        <v>0</v>
      </c>
      <c r="J125" s="2">
        <v>0</v>
      </c>
      <c r="K125" s="1">
        <f t="shared" si="19"/>
        <v>0</v>
      </c>
      <c r="L125" s="48"/>
      <c r="M125" s="64"/>
    </row>
    <row r="126" spans="2:13" s="38" customFormat="1" x14ac:dyDescent="0.2">
      <c r="B126" s="83" t="s">
        <v>128</v>
      </c>
      <c r="C126" s="93">
        <f>SUM(C120:C125)</f>
        <v>0</v>
      </c>
      <c r="D126" s="6">
        <f>SUM(D120:D125)</f>
        <v>0</v>
      </c>
      <c r="E126" s="6">
        <f>SUM(E120:E125)</f>
        <v>0</v>
      </c>
      <c r="F126" s="6">
        <f>SUM(F120:F125)</f>
        <v>0</v>
      </c>
      <c r="G126" s="6">
        <f t="shared" ref="G126:H126" si="20">SUM(G120:G125)</f>
        <v>0</v>
      </c>
      <c r="H126" s="6">
        <f t="shared" si="20"/>
        <v>0</v>
      </c>
      <c r="I126" s="6">
        <f>SUM(I120:I125)</f>
        <v>0</v>
      </c>
      <c r="J126" s="6">
        <f>SUM(J120:J125)</f>
        <v>0</v>
      </c>
      <c r="K126" s="6">
        <f>SUM(K120:K125)</f>
        <v>0</v>
      </c>
      <c r="L126" s="41"/>
      <c r="M126" s="41"/>
    </row>
    <row r="127" spans="2:13" s="38" customFormat="1" x14ac:dyDescent="0.2">
      <c r="B127" s="66"/>
      <c r="C127" s="42"/>
      <c r="D127" s="42"/>
      <c r="E127" s="42"/>
      <c r="F127" s="42"/>
      <c r="G127" s="42"/>
      <c r="H127" s="42"/>
      <c r="I127" s="42"/>
      <c r="J127" s="42"/>
      <c r="K127" s="42"/>
      <c r="L127" s="41"/>
      <c r="M127" s="68"/>
    </row>
    <row r="128" spans="2:13" s="38" customFormat="1" x14ac:dyDescent="0.2">
      <c r="B128" s="66"/>
      <c r="C128" s="41"/>
      <c r="D128" s="42"/>
      <c r="E128" s="42"/>
      <c r="F128" s="42"/>
      <c r="G128" s="42"/>
      <c r="H128" s="42"/>
      <c r="I128" s="42"/>
      <c r="J128" s="42"/>
      <c r="K128" s="42"/>
      <c r="L128" s="41"/>
      <c r="M128" s="48"/>
    </row>
    <row r="129" spans="2:13" s="44" customFormat="1" ht="16.5" customHeight="1" x14ac:dyDescent="0.2">
      <c r="B129" s="49" t="s">
        <v>114</v>
      </c>
      <c r="C129" s="94">
        <f>C69+C92+C108+C126</f>
        <v>0</v>
      </c>
      <c r="D129" s="7">
        <f t="shared" ref="D129:J129" si="21">D69+D92+D108+D126</f>
        <v>0</v>
      </c>
      <c r="E129" s="7">
        <f t="shared" si="21"/>
        <v>0</v>
      </c>
      <c r="F129" s="7">
        <f t="shared" si="21"/>
        <v>0</v>
      </c>
      <c r="G129" s="7">
        <f t="shared" si="21"/>
        <v>0</v>
      </c>
      <c r="H129" s="7">
        <f t="shared" si="21"/>
        <v>0</v>
      </c>
      <c r="I129" s="7">
        <f t="shared" si="21"/>
        <v>0</v>
      </c>
      <c r="J129" s="7">
        <f t="shared" si="21"/>
        <v>0</v>
      </c>
      <c r="K129" s="7">
        <f t="shared" ref="K129" si="22">K69+K92+K108+K117+K126</f>
        <v>0</v>
      </c>
      <c r="L129" s="70"/>
      <c r="M129" s="48"/>
    </row>
    <row r="130" spans="2:13" x14ac:dyDescent="0.2">
      <c r="B130" s="71"/>
      <c r="C130" s="72"/>
      <c r="D130" s="42"/>
      <c r="E130" s="42"/>
      <c r="F130" s="42"/>
      <c r="G130" s="42"/>
      <c r="H130" s="42"/>
      <c r="I130" s="42"/>
      <c r="J130" s="42"/>
      <c r="K130" s="42"/>
      <c r="L130" s="48"/>
      <c r="M130" s="65"/>
    </row>
    <row r="131" spans="2:13" s="38" customFormat="1" x14ac:dyDescent="0.2">
      <c r="B131" s="66"/>
      <c r="C131" s="42"/>
      <c r="D131" s="42"/>
      <c r="E131" s="42"/>
      <c r="F131" s="42"/>
      <c r="G131" s="42"/>
      <c r="H131" s="42"/>
      <c r="I131" s="42"/>
      <c r="J131" s="42"/>
      <c r="K131" s="42"/>
      <c r="L131" s="41"/>
      <c r="M131" s="66"/>
    </row>
    <row r="132" spans="2:13" s="38" customFormat="1" x14ac:dyDescent="0.2">
      <c r="B132" s="66"/>
      <c r="C132" s="42"/>
      <c r="D132" s="42"/>
      <c r="E132" s="42"/>
      <c r="F132" s="42"/>
      <c r="G132" s="42"/>
      <c r="H132" s="42"/>
      <c r="I132" s="42"/>
      <c r="J132" s="42"/>
      <c r="K132" s="42"/>
      <c r="L132" s="41"/>
      <c r="M132" s="41"/>
    </row>
    <row r="133" spans="2:13" x14ac:dyDescent="0.2">
      <c r="D133" s="47"/>
      <c r="E133" s="26"/>
      <c r="F133" s="26"/>
      <c r="G133" s="26"/>
      <c r="H133" s="26"/>
      <c r="I133" s="26"/>
      <c r="J133" s="26"/>
    </row>
    <row r="134" spans="2:13" ht="15" customHeight="1" x14ac:dyDescent="0.2">
      <c r="B134" s="49" t="s">
        <v>115</v>
      </c>
      <c r="C134" s="50" t="s">
        <v>116</v>
      </c>
      <c r="D134" s="47"/>
      <c r="E134" s="26"/>
      <c r="F134" s="26"/>
      <c r="G134" s="26"/>
      <c r="H134" s="26"/>
      <c r="I134" s="26"/>
      <c r="J134" s="26"/>
    </row>
    <row r="135" spans="2:13" x14ac:dyDescent="0.2">
      <c r="B135" s="51" t="s">
        <v>117</v>
      </c>
      <c r="C135" s="9">
        <f>K69</f>
        <v>0</v>
      </c>
      <c r="D135" s="47"/>
      <c r="E135" s="52"/>
      <c r="F135" s="52"/>
      <c r="G135" s="52"/>
      <c r="H135" s="52"/>
      <c r="I135" s="52"/>
      <c r="J135" s="52"/>
    </row>
    <row r="136" spans="2:13" x14ac:dyDescent="0.2">
      <c r="B136" s="51" t="s">
        <v>82</v>
      </c>
      <c r="C136" s="10">
        <f>K92</f>
        <v>0</v>
      </c>
      <c r="D136" s="47"/>
    </row>
    <row r="137" spans="2:13" x14ac:dyDescent="0.2">
      <c r="B137" s="51" t="s">
        <v>96</v>
      </c>
      <c r="C137" s="10">
        <f>K108</f>
        <v>0</v>
      </c>
      <c r="D137" s="47"/>
    </row>
    <row r="138" spans="2:13" x14ac:dyDescent="0.2">
      <c r="B138" s="51" t="s">
        <v>101</v>
      </c>
      <c r="C138" s="10">
        <f>K117</f>
        <v>0</v>
      </c>
      <c r="D138" s="47"/>
    </row>
    <row r="139" spans="2:13" x14ac:dyDescent="0.2">
      <c r="B139" s="51" t="s">
        <v>107</v>
      </c>
      <c r="C139" s="10">
        <f>K126</f>
        <v>0</v>
      </c>
      <c r="D139" s="47"/>
    </row>
    <row r="140" spans="2:13" s="48" customFormat="1" ht="15" customHeight="1" x14ac:dyDescent="0.2">
      <c r="B140" s="49" t="s">
        <v>114</v>
      </c>
      <c r="C140" s="11">
        <f>SUM(C135:C139)</f>
        <v>0</v>
      </c>
      <c r="D140" s="47"/>
      <c r="K140" s="53"/>
    </row>
    <row r="141" spans="2:13" x14ac:dyDescent="0.2">
      <c r="C141" s="39">
        <f>K129-C140</f>
        <v>0</v>
      </c>
      <c r="D141" s="47"/>
    </row>
    <row r="142" spans="2:13" x14ac:dyDescent="0.2">
      <c r="D142" s="47"/>
    </row>
    <row r="143" spans="2:13" ht="27" customHeight="1" x14ac:dyDescent="0.2">
      <c r="C143" s="33" t="s">
        <v>61</v>
      </c>
      <c r="D143" s="124" t="s">
        <v>62</v>
      </c>
      <c r="E143" s="124"/>
      <c r="F143" s="124"/>
    </row>
    <row r="144" spans="2:13" x14ac:dyDescent="0.2">
      <c r="B144" s="57" t="s">
        <v>249</v>
      </c>
      <c r="C144" s="56">
        <v>0</v>
      </c>
      <c r="D144" s="119"/>
      <c r="E144" s="119"/>
      <c r="F144" s="119"/>
      <c r="G144" s="42"/>
      <c r="H144" s="42"/>
      <c r="I144" s="42"/>
      <c r="J144" s="42"/>
    </row>
    <row r="145" spans="2:10" x14ac:dyDescent="0.2">
      <c r="B145" s="57" t="s">
        <v>250</v>
      </c>
      <c r="C145" s="112" t="s">
        <v>126</v>
      </c>
      <c r="D145" s="119"/>
      <c r="E145" s="119"/>
      <c r="F145" s="119"/>
      <c r="G145" s="42"/>
      <c r="H145" s="42"/>
      <c r="I145" s="42"/>
      <c r="J145" s="42"/>
    </row>
    <row r="146" spans="2:10" x14ac:dyDescent="0.2">
      <c r="B146" s="57" t="s">
        <v>254</v>
      </c>
      <c r="C146" s="56">
        <v>0</v>
      </c>
      <c r="D146" s="119"/>
      <c r="E146" s="119"/>
      <c r="F146" s="119"/>
      <c r="G146" s="42"/>
      <c r="H146" s="42"/>
      <c r="I146" s="42"/>
      <c r="J146" s="42"/>
    </row>
    <row r="149" spans="2:10" x14ac:dyDescent="0.2">
      <c r="B149" s="54" t="s">
        <v>129</v>
      </c>
      <c r="C149" s="54"/>
      <c r="E149" s="54"/>
    </row>
    <row r="150" spans="2:10" x14ac:dyDescent="0.2">
      <c r="B150" s="55" t="s">
        <v>130</v>
      </c>
      <c r="C150" s="55"/>
      <c r="E150" s="55"/>
    </row>
    <row r="151" spans="2:10" x14ac:dyDescent="0.2">
      <c r="B151" s="55" t="s">
        <v>131</v>
      </c>
      <c r="C151" s="55"/>
      <c r="E151" s="55"/>
    </row>
    <row r="152" spans="2:10" x14ac:dyDescent="0.2">
      <c r="B152" s="55" t="s">
        <v>132</v>
      </c>
      <c r="C152" s="55"/>
    </row>
    <row r="153" spans="2:10" x14ac:dyDescent="0.2">
      <c r="B153" s="55" t="s">
        <v>133</v>
      </c>
      <c r="C153" s="55"/>
    </row>
    <row r="154" spans="2:10" x14ac:dyDescent="0.2">
      <c r="B154" s="55" t="s">
        <v>134</v>
      </c>
      <c r="C154" s="55"/>
    </row>
    <row r="155" spans="2:10" x14ac:dyDescent="0.2">
      <c r="B155" s="55" t="s">
        <v>135</v>
      </c>
      <c r="C155" s="55"/>
    </row>
    <row r="156" spans="2:10" x14ac:dyDescent="0.2">
      <c r="B156" s="55" t="s">
        <v>136</v>
      </c>
      <c r="C156" s="55"/>
    </row>
    <row r="157" spans="2:10" x14ac:dyDescent="0.2">
      <c r="B157" s="55" t="s">
        <v>89</v>
      </c>
      <c r="C157" s="55"/>
    </row>
    <row r="158" spans="2:10" x14ac:dyDescent="0.2">
      <c r="B158" s="55" t="s">
        <v>91</v>
      </c>
      <c r="C158" s="55"/>
    </row>
    <row r="159" spans="2:10" x14ac:dyDescent="0.2">
      <c r="B159" s="55" t="s">
        <v>93</v>
      </c>
      <c r="C159" s="55"/>
    </row>
    <row r="160" spans="2:10" x14ac:dyDescent="0.2">
      <c r="B160" s="55" t="s">
        <v>137</v>
      </c>
      <c r="C160" s="55"/>
    </row>
    <row r="161" spans="2:3" x14ac:dyDescent="0.2">
      <c r="B161" s="55" t="s">
        <v>138</v>
      </c>
      <c r="C161" s="55"/>
    </row>
    <row r="162" spans="2:3" x14ac:dyDescent="0.2">
      <c r="B162" s="55" t="s">
        <v>139</v>
      </c>
      <c r="C162" s="55"/>
    </row>
    <row r="163" spans="2:3" x14ac:dyDescent="0.2">
      <c r="C163" s="55"/>
    </row>
    <row r="164" spans="2:3" x14ac:dyDescent="0.2">
      <c r="C164" s="55"/>
    </row>
    <row r="165" spans="2:3" x14ac:dyDescent="0.2">
      <c r="C165" s="55"/>
    </row>
    <row r="166" spans="2:3" x14ac:dyDescent="0.2">
      <c r="C166" s="55"/>
    </row>
    <row r="167" spans="2:3" x14ac:dyDescent="0.2">
      <c r="C167" s="55"/>
    </row>
    <row r="168" spans="2:3" x14ac:dyDescent="0.2">
      <c r="C168" s="55"/>
    </row>
  </sheetData>
  <sheetProtection algorithmName="SHA-512" hashValue="d29X+VzD3YzfAy5LP1OV6ewNGyYX6X4BFvR1RgyPoiYbiPE1hXRp1K000v7VA9MefN3Nt1FsrUVfP4eygsEJ0w==" saltValue="PP/0Xg684xfDrOYCujytm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39" name="Bereik1"/>
  </protectedRanges>
  <mergeCells count="9">
    <mergeCell ref="D144:F144"/>
    <mergeCell ref="D145:F145"/>
    <mergeCell ref="D146:F146"/>
    <mergeCell ref="C11:K11"/>
    <mergeCell ref="C6:D6"/>
    <mergeCell ref="C7:D7"/>
    <mergeCell ref="C9:D9"/>
    <mergeCell ref="D143:F143"/>
    <mergeCell ref="C8:D8"/>
  </mergeCells>
  <dataValidations count="4">
    <dataValidation type="list" allowBlank="1" showInputMessage="1" showErrorMessage="1" sqref="B15:B39" xr:uid="{5F203B3E-00BA-4350-9EC2-40B34A6F45CA}">
      <formula1>$B$150:$B$155</formula1>
    </dataValidation>
    <dataValidation type="list" allowBlank="1" showInputMessage="1" showErrorMessage="1" sqref="B72:B91" xr:uid="{74A6EA10-2A26-49EF-8D2B-C38D379F7A93}">
      <formula1>$B$156:$B$159</formula1>
    </dataValidation>
    <dataValidation type="list" allowBlank="1" showInputMessage="1" showErrorMessage="1" sqref="B111:B116" xr:uid="{A8B66B49-2973-49BB-971E-ABAB5DBAD3D9}">
      <formula1>$B$160:$B$161</formula1>
    </dataValidation>
    <dataValidation type="list" allowBlank="1" showInputMessage="1" showErrorMessage="1" sqref="B120:B125" xr:uid="{1510F490-BD85-4543-9AB2-AECEC23288CA}">
      <formula1>$B$162</formula1>
    </dataValidation>
  </dataValidations>
  <pageMargins left="0.7" right="0.7" top="0.75" bottom="0.75" header="0.3" footer="0.3"/>
  <pageSetup paperSize="9" orientation="landscape" r:id="rId1"/>
  <ignoredErrors>
    <ignoredError sqref="C69:K69" unlockedFormula="1"/>
    <ignoredError sqref="C126:XFD12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062C2-6C70-4E2C-8148-1778292C1D09}">
          <x14:formula1>
            <xm:f>'KWF Tarievenbeleid'!$A$2:$A$7</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74E-E52E-441E-A0B4-1579EE9D9158}">
  <sheetPr>
    <tabColor theme="5" tint="0.59999389629810485"/>
  </sheetPr>
  <dimension ref="B1:O82"/>
  <sheetViews>
    <sheetView showGridLines="0" zoomScale="85" zoomScaleNormal="85" workbookViewId="0">
      <pane xSplit="2" ySplit="13" topLeftCell="C14" activePane="bottomRight" state="frozen"/>
      <selection pane="topRight" activeCell="C14" sqref="C14"/>
      <selection pane="bottomLeft" activeCell="C14" sqref="C14"/>
      <selection pane="bottomRight"/>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 min="15" max="15" width="74.125" style="55" customWidth="1"/>
  </cols>
  <sheetData>
    <row r="1" spans="2:15" x14ac:dyDescent="0.2">
      <c r="B1" s="23"/>
      <c r="C1" s="130"/>
      <c r="D1" s="130"/>
      <c r="E1" s="130"/>
      <c r="F1" s="130"/>
      <c r="G1" s="130"/>
      <c r="H1" s="130"/>
      <c r="I1" s="130"/>
      <c r="J1" s="130"/>
      <c r="K1" s="24"/>
    </row>
    <row r="2" spans="2:15" ht="18" x14ac:dyDescent="0.2">
      <c r="B2" s="25" t="s">
        <v>140</v>
      </c>
    </row>
    <row r="3" spans="2:15" x14ac:dyDescent="0.2">
      <c r="B3" s="27" t="s">
        <v>141</v>
      </c>
      <c r="C3" s="28"/>
      <c r="D3" s="28"/>
      <c r="E3" s="29"/>
      <c r="F3" s="29"/>
      <c r="G3" s="29"/>
      <c r="H3" s="29"/>
      <c r="I3" s="29"/>
      <c r="J3" s="29"/>
      <c r="K3" s="29"/>
    </row>
    <row r="4" spans="2:15" x14ac:dyDescent="0.2">
      <c r="B4" s="5" t="s">
        <v>142</v>
      </c>
    </row>
    <row r="6" spans="2:15" x14ac:dyDescent="0.2">
      <c r="B6" s="30" t="s">
        <v>48</v>
      </c>
      <c r="C6" s="131" t="str">
        <f>IF(('1.Budget Ander Project (detail)'!C6)="","",('1.Budget Ander Project (detail)'!C6))</f>
        <v/>
      </c>
      <c r="D6" s="131"/>
      <c r="J6" s="29"/>
      <c r="K6" s="29"/>
    </row>
    <row r="7" spans="2:15" x14ac:dyDescent="0.2">
      <c r="B7" s="30" t="s">
        <v>49</v>
      </c>
      <c r="C7" s="131" t="str">
        <f>IF(('1.Budget Ander Project (detail)'!C7)="","",('1.Budget Ander Project (detail)'!C7))</f>
        <v/>
      </c>
      <c r="D7" s="131"/>
      <c r="J7" s="29"/>
      <c r="K7" s="29"/>
    </row>
    <row r="8" spans="2:15" x14ac:dyDescent="0.2">
      <c r="B8" s="30" t="s">
        <v>50</v>
      </c>
      <c r="C8" s="131" t="str">
        <f>IF(('1.Budget Ander Project (detail)'!C8)="","",('1.Budget Ander Project (detail)'!C8))</f>
        <v/>
      </c>
      <c r="D8" s="131"/>
      <c r="J8" s="29"/>
      <c r="K8" s="29"/>
    </row>
    <row r="9" spans="2:15" x14ac:dyDescent="0.2">
      <c r="B9" s="30" t="s">
        <v>124</v>
      </c>
      <c r="C9" s="131" t="str">
        <f>IF(('1.Budget Ander Project (detail)'!C9)="","",('1.Budget Ander Project (detail)'!C9))</f>
        <v/>
      </c>
      <c r="D9" s="131"/>
      <c r="J9" s="29"/>
      <c r="K9" s="29"/>
    </row>
    <row r="11" spans="2:15" ht="27" customHeight="1" x14ac:dyDescent="0.2">
      <c r="C11" s="121" t="s">
        <v>52</v>
      </c>
      <c r="D11" s="122"/>
      <c r="E11" s="122"/>
      <c r="F11" s="122"/>
      <c r="G11" s="122"/>
      <c r="H11" s="122"/>
      <c r="I11" s="122"/>
      <c r="J11" s="122"/>
      <c r="K11" s="123"/>
    </row>
    <row r="12" spans="2:15" ht="51" customHeight="1" x14ac:dyDescent="0.2">
      <c r="B12" s="31"/>
      <c r="C12" s="32" t="s">
        <v>53</v>
      </c>
      <c r="D12" s="32" t="s">
        <v>54</v>
      </c>
      <c r="E12" s="32" t="s">
        <v>55</v>
      </c>
      <c r="F12" s="32" t="s">
        <v>56</v>
      </c>
      <c r="G12" s="32" t="s">
        <v>57</v>
      </c>
      <c r="H12" s="32" t="s">
        <v>58</v>
      </c>
      <c r="I12" s="32" t="s">
        <v>59</v>
      </c>
      <c r="J12" s="32" t="s">
        <v>60</v>
      </c>
      <c r="K12" s="33" t="s">
        <v>61</v>
      </c>
      <c r="M12" s="34" t="s">
        <v>143</v>
      </c>
      <c r="O12" s="74" t="s">
        <v>63</v>
      </c>
    </row>
    <row r="13" spans="2:15" x14ac:dyDescent="0.2">
      <c r="C13" s="31"/>
      <c r="D13" s="35"/>
      <c r="E13" s="35"/>
      <c r="F13" s="35"/>
      <c r="G13" s="35"/>
      <c r="H13" s="35"/>
      <c r="I13" s="35"/>
      <c r="J13" s="35"/>
      <c r="K13" s="35"/>
    </row>
    <row r="14" spans="2:15" s="38" customFormat="1" x14ac:dyDescent="0.2">
      <c r="B14" s="68" t="s">
        <v>125</v>
      </c>
      <c r="C14" s="69" t="s">
        <v>126</v>
      </c>
      <c r="D14" s="69" t="s">
        <v>126</v>
      </c>
      <c r="E14" s="69" t="s">
        <v>126</v>
      </c>
      <c r="F14" s="69" t="s">
        <v>126</v>
      </c>
      <c r="G14" s="69" t="s">
        <v>126</v>
      </c>
      <c r="H14" s="69" t="s">
        <v>126</v>
      </c>
      <c r="I14" s="69" t="s">
        <v>126</v>
      </c>
      <c r="J14" s="69" t="s">
        <v>126</v>
      </c>
      <c r="K14" s="69" t="s">
        <v>126</v>
      </c>
      <c r="L14" s="41"/>
      <c r="M14" s="41"/>
      <c r="O14" s="75"/>
    </row>
    <row r="15" spans="2:15" ht="110.25" customHeight="1" x14ac:dyDescent="0.2">
      <c r="B15" s="82" t="s">
        <v>130</v>
      </c>
      <c r="C15" s="95">
        <f>SUMIF('1.Budget Ander Project (detail)'!$B$15:$B$39,'2.Budget Ander Project (GMS)'!$B15,'1.Budget Ander Project (detail)'!C$15:C$39)</f>
        <v>0</v>
      </c>
      <c r="D15" s="61">
        <f>SUMIF('1.Budget Ander Project (detail)'!$B$15:$B$39,'2.Budget Ander Project (GMS)'!$B15,'1.Budget Ander Project (detail)'!D$15:D$39)</f>
        <v>0</v>
      </c>
      <c r="E15" s="61">
        <f>SUMIF('1.Budget Ander Project (detail)'!$B$15:$B$39,'2.Budget Ander Project (GMS)'!$B15,'1.Budget Ander Project (detail)'!E$15:E$39)</f>
        <v>0</v>
      </c>
      <c r="F15" s="61">
        <f>SUMIF('1.Budget Ander Project (detail)'!$B$15:$B$39,'2.Budget Ander Project (GMS)'!$B15,'1.Budget Ander Project (detail)'!F$15:F$39)</f>
        <v>0</v>
      </c>
      <c r="G15" s="61">
        <f>SUMIF('1.Budget Ander Project (detail)'!$B$15:$B$39,'2.Budget Ander Project (GMS)'!$B15,'1.Budget Ander Project (detail)'!G$15:G$39)</f>
        <v>0</v>
      </c>
      <c r="H15" s="61">
        <f>SUMIF('1.Budget Ander Project (detail)'!$B$15:$B$39,'2.Budget Ander Project (GMS)'!$B15,'1.Budget Ander Project (detail)'!H$15:H$39)</f>
        <v>0</v>
      </c>
      <c r="I15" s="61">
        <f>SUMIF('1.Budget Ander Project (detail)'!$B$15:$B$39,'2.Budget Ander Project (GMS)'!$B15,'1.Budget Ander Project (detail)'!I$15:I$39)</f>
        <v>0</v>
      </c>
      <c r="J15" s="61">
        <f>SUMIF('1.Budget Ander Project (detail)'!$B$15:$B$39,'2.Budget Ander Project (GMS)'!$B15,'1.Budget Ander Project (detail)'!J$15:J$39)</f>
        <v>0</v>
      </c>
      <c r="K15" s="61">
        <f t="shared" ref="K15:K20" si="0">SUM(C15:J15)</f>
        <v>0</v>
      </c>
      <c r="L15" s="48"/>
      <c r="M15" s="125"/>
      <c r="O15" s="76" t="s">
        <v>144</v>
      </c>
    </row>
    <row r="16" spans="2:15" ht="110.25" customHeight="1" x14ac:dyDescent="0.2">
      <c r="B16" s="82" t="s">
        <v>131</v>
      </c>
      <c r="C16" s="95">
        <f>SUMIF('1.Budget Ander Project (detail)'!$B$15:$B$39,'2.Budget Ander Project (GMS)'!$B16,'1.Budget Ander Project (detail)'!C$15:C$39)</f>
        <v>0</v>
      </c>
      <c r="D16" s="61">
        <f>SUMIF('1.Budget Ander Project (detail)'!$B$15:$B$39,'2.Budget Ander Project (GMS)'!$B16,'1.Budget Ander Project (detail)'!D$15:D$39)</f>
        <v>0</v>
      </c>
      <c r="E16" s="61">
        <f>SUMIF('1.Budget Ander Project (detail)'!$B$15:$B$39,'2.Budget Ander Project (GMS)'!$B16,'1.Budget Ander Project (detail)'!E$15:E$39)</f>
        <v>0</v>
      </c>
      <c r="F16" s="61">
        <f>SUMIF('1.Budget Ander Project (detail)'!$B$15:$B$39,'2.Budget Ander Project (GMS)'!$B16,'1.Budget Ander Project (detail)'!F$15:F$39)</f>
        <v>0</v>
      </c>
      <c r="G16" s="61">
        <f>SUMIF('1.Budget Ander Project (detail)'!$B$15:$B$39,'2.Budget Ander Project (GMS)'!$B16,'1.Budget Ander Project (detail)'!G$15:G$39)</f>
        <v>0</v>
      </c>
      <c r="H16" s="61">
        <f>SUMIF('1.Budget Ander Project (detail)'!$B$15:$B$39,'2.Budget Ander Project (GMS)'!$B16,'1.Budget Ander Project (detail)'!H$15:H$39)</f>
        <v>0</v>
      </c>
      <c r="I16" s="61">
        <f>SUMIF('1.Budget Ander Project (detail)'!$B$15:$B$39,'2.Budget Ander Project (GMS)'!$B16,'1.Budget Ander Project (detail)'!I$15:I$39)</f>
        <v>0</v>
      </c>
      <c r="J16" s="61">
        <f>SUMIF('1.Budget Ander Project (detail)'!$B$15:$B$39,'2.Budget Ander Project (GMS)'!$B16,'1.Budget Ander Project (detail)'!J$15:J$39)</f>
        <v>0</v>
      </c>
      <c r="K16" s="61">
        <f t="shared" si="0"/>
        <v>0</v>
      </c>
      <c r="L16" s="48"/>
      <c r="M16" s="126"/>
      <c r="O16" s="76" t="s">
        <v>145</v>
      </c>
    </row>
    <row r="17" spans="2:15" ht="110.25" customHeight="1" x14ac:dyDescent="0.2">
      <c r="B17" s="82" t="s">
        <v>132</v>
      </c>
      <c r="C17" s="95">
        <f>SUMIF('1.Budget Ander Project (detail)'!$B$15:$B$39,'2.Budget Ander Project (GMS)'!$B17,'1.Budget Ander Project (detail)'!C$15:C$39)</f>
        <v>0</v>
      </c>
      <c r="D17" s="61">
        <f>SUMIF('1.Budget Ander Project (detail)'!$B$15:$B$39,'2.Budget Ander Project (GMS)'!$B17,'1.Budget Ander Project (detail)'!D$15:D$39)</f>
        <v>0</v>
      </c>
      <c r="E17" s="61">
        <f>SUMIF('1.Budget Ander Project (detail)'!$B$15:$B$39,'2.Budget Ander Project (GMS)'!$B17,'1.Budget Ander Project (detail)'!E$15:E$39)</f>
        <v>0</v>
      </c>
      <c r="F17" s="61">
        <f>SUMIF('1.Budget Ander Project (detail)'!$B$15:$B$39,'2.Budget Ander Project (GMS)'!$B17,'1.Budget Ander Project (detail)'!F$15:F$39)</f>
        <v>0</v>
      </c>
      <c r="G17" s="61">
        <f>SUMIF('1.Budget Ander Project (detail)'!$B$15:$B$39,'2.Budget Ander Project (GMS)'!$B17,'1.Budget Ander Project (detail)'!G$15:G$39)</f>
        <v>0</v>
      </c>
      <c r="H17" s="61">
        <f>SUMIF('1.Budget Ander Project (detail)'!$B$15:$B$39,'2.Budget Ander Project (GMS)'!$B17,'1.Budget Ander Project (detail)'!H$15:H$39)</f>
        <v>0</v>
      </c>
      <c r="I17" s="61">
        <f>SUMIF('1.Budget Ander Project (detail)'!$B$15:$B$39,'2.Budget Ander Project (GMS)'!$B17,'1.Budget Ander Project (detail)'!I$15:I$39)</f>
        <v>0</v>
      </c>
      <c r="J17" s="61">
        <f>SUMIF('1.Budget Ander Project (detail)'!$B$15:$B$39,'2.Budget Ander Project (GMS)'!$B17,'1.Budget Ander Project (detail)'!J$15:J$39)</f>
        <v>0</v>
      </c>
      <c r="K17" s="61">
        <f t="shared" si="0"/>
        <v>0</v>
      </c>
      <c r="L17" s="48"/>
      <c r="M17" s="126"/>
      <c r="O17" s="76" t="s">
        <v>146</v>
      </c>
    </row>
    <row r="18" spans="2:15" ht="110.25" customHeight="1" x14ac:dyDescent="0.2">
      <c r="B18" s="82" t="s">
        <v>133</v>
      </c>
      <c r="C18" s="95">
        <f>SUMIF('1.Budget Ander Project (detail)'!$B$15:$B$39,'2.Budget Ander Project (GMS)'!$B18,'1.Budget Ander Project (detail)'!C$15:C$39)</f>
        <v>0</v>
      </c>
      <c r="D18" s="61">
        <f>SUMIF('1.Budget Ander Project (detail)'!$B$15:$B$39,'2.Budget Ander Project (GMS)'!$B18,'1.Budget Ander Project (detail)'!D$15:D$39)</f>
        <v>0</v>
      </c>
      <c r="E18" s="61">
        <f>SUMIF('1.Budget Ander Project (detail)'!$B$15:$B$39,'2.Budget Ander Project (GMS)'!$B18,'1.Budget Ander Project (detail)'!E$15:E$39)</f>
        <v>0</v>
      </c>
      <c r="F18" s="61">
        <f>SUMIF('1.Budget Ander Project (detail)'!$B$15:$B$39,'2.Budget Ander Project (GMS)'!$B18,'1.Budget Ander Project (detail)'!F$15:F$39)</f>
        <v>0</v>
      </c>
      <c r="G18" s="61">
        <f>SUMIF('1.Budget Ander Project (detail)'!$B$15:$B$39,'2.Budget Ander Project (GMS)'!$B18,'1.Budget Ander Project (detail)'!G$15:G$39)</f>
        <v>0</v>
      </c>
      <c r="H18" s="61">
        <f>SUMIF('1.Budget Ander Project (detail)'!$B$15:$B$39,'2.Budget Ander Project (GMS)'!$B18,'1.Budget Ander Project (detail)'!H$15:H$39)</f>
        <v>0</v>
      </c>
      <c r="I18" s="61">
        <f>SUMIF('1.Budget Ander Project (detail)'!$B$15:$B$39,'2.Budget Ander Project (GMS)'!$B18,'1.Budget Ander Project (detail)'!I$15:I$39)</f>
        <v>0</v>
      </c>
      <c r="J18" s="61">
        <f>SUMIF('1.Budget Ander Project (detail)'!$B$15:$B$39,'2.Budget Ander Project (GMS)'!$B18,'1.Budget Ander Project (detail)'!J$15:J$39)</f>
        <v>0</v>
      </c>
      <c r="K18" s="61">
        <f t="shared" si="0"/>
        <v>0</v>
      </c>
      <c r="L18" s="48"/>
      <c r="M18" s="126"/>
      <c r="O18" s="76" t="s">
        <v>147</v>
      </c>
    </row>
    <row r="19" spans="2:15" ht="110.25" customHeight="1" x14ac:dyDescent="0.2">
      <c r="B19" s="82" t="s">
        <v>134</v>
      </c>
      <c r="C19" s="95">
        <f>SUMIF('1.Budget Ander Project (detail)'!$B$15:$B$39,'2.Budget Ander Project (GMS)'!$B19,'1.Budget Ander Project (detail)'!C$15:C$39)</f>
        <v>0</v>
      </c>
      <c r="D19" s="61">
        <f>SUMIF('1.Budget Ander Project (detail)'!$B$15:$B$39,'2.Budget Ander Project (GMS)'!$B19,'1.Budget Ander Project (detail)'!D$15:D$39)</f>
        <v>0</v>
      </c>
      <c r="E19" s="61">
        <f>SUMIF('1.Budget Ander Project (detail)'!$B$15:$B$39,'2.Budget Ander Project (GMS)'!$B19,'1.Budget Ander Project (detail)'!E$15:E$39)</f>
        <v>0</v>
      </c>
      <c r="F19" s="61">
        <f>SUMIF('1.Budget Ander Project (detail)'!$B$15:$B$39,'2.Budget Ander Project (GMS)'!$B19,'1.Budget Ander Project (detail)'!F$15:F$39)</f>
        <v>0</v>
      </c>
      <c r="G19" s="61">
        <f>SUMIF('1.Budget Ander Project (detail)'!$B$15:$B$39,'2.Budget Ander Project (GMS)'!$B19,'1.Budget Ander Project (detail)'!G$15:G$39)</f>
        <v>0</v>
      </c>
      <c r="H19" s="61">
        <f>SUMIF('1.Budget Ander Project (detail)'!$B$15:$B$39,'2.Budget Ander Project (GMS)'!$B19,'1.Budget Ander Project (detail)'!H$15:H$39)</f>
        <v>0</v>
      </c>
      <c r="I19" s="61">
        <f>SUMIF('1.Budget Ander Project (detail)'!$B$15:$B$39,'2.Budget Ander Project (GMS)'!$B19,'1.Budget Ander Project (detail)'!I$15:I$39)</f>
        <v>0</v>
      </c>
      <c r="J19" s="61">
        <f>SUMIF('1.Budget Ander Project (detail)'!$B$15:$B$39,'2.Budget Ander Project (GMS)'!$B19,'1.Budget Ander Project (detail)'!J$15:J$39)</f>
        <v>0</v>
      </c>
      <c r="K19" s="61">
        <f t="shared" si="0"/>
        <v>0</v>
      </c>
      <c r="L19" s="48"/>
      <c r="M19" s="126"/>
      <c r="O19" s="76" t="s">
        <v>148</v>
      </c>
    </row>
    <row r="20" spans="2:15" ht="110.25" customHeight="1" x14ac:dyDescent="0.2">
      <c r="B20" s="82" t="s">
        <v>135</v>
      </c>
      <c r="C20" s="95">
        <f>SUMIF('1.Budget Ander Project (detail)'!$B$15:$B$39,'2.Budget Ander Project (GMS)'!$B20,'1.Budget Ander Project (detail)'!C$15:C$39)</f>
        <v>0</v>
      </c>
      <c r="D20" s="61">
        <f>SUMIF('1.Budget Ander Project (detail)'!$B$15:$B$39,'2.Budget Ander Project (GMS)'!$B20,'1.Budget Ander Project (detail)'!D$15:D$39)</f>
        <v>0</v>
      </c>
      <c r="E20" s="61">
        <f>SUMIF('1.Budget Ander Project (detail)'!$B$15:$B$39,'2.Budget Ander Project (GMS)'!$B20,'1.Budget Ander Project (detail)'!E$15:E$39)</f>
        <v>0</v>
      </c>
      <c r="F20" s="61">
        <f>SUMIF('1.Budget Ander Project (detail)'!$B$15:$B$39,'2.Budget Ander Project (GMS)'!$B20,'1.Budget Ander Project (detail)'!F$15:F$39)</f>
        <v>0</v>
      </c>
      <c r="G20" s="61">
        <f>SUMIF('1.Budget Ander Project (detail)'!$B$15:$B$39,'2.Budget Ander Project (GMS)'!$B20,'1.Budget Ander Project (detail)'!G$15:G$39)</f>
        <v>0</v>
      </c>
      <c r="H20" s="61">
        <f>SUMIF('1.Budget Ander Project (detail)'!$B$15:$B$39,'2.Budget Ander Project (GMS)'!$B20,'1.Budget Ander Project (detail)'!H$15:H$39)</f>
        <v>0</v>
      </c>
      <c r="I20" s="61">
        <f>SUMIF('1.Budget Ander Project (detail)'!$B$15:$B$39,'2.Budget Ander Project (GMS)'!$B20,'1.Budget Ander Project (detail)'!I$15:I$39)</f>
        <v>0</v>
      </c>
      <c r="J20" s="61">
        <f>SUMIF('1.Budget Ander Project (detail)'!$B$15:$B$39,'2.Budget Ander Project (GMS)'!$B20,'1.Budget Ander Project (detail)'!J$15:J$39)</f>
        <v>0</v>
      </c>
      <c r="K20" s="61">
        <f t="shared" si="0"/>
        <v>0</v>
      </c>
      <c r="L20" s="48"/>
      <c r="M20" s="127"/>
      <c r="O20" s="76" t="s">
        <v>149</v>
      </c>
    </row>
    <row r="21" spans="2:15" s="38" customFormat="1" x14ac:dyDescent="0.2">
      <c r="B21" s="83" t="s">
        <v>127</v>
      </c>
      <c r="C21" s="89">
        <f>SUM(C15:C20)</f>
        <v>0</v>
      </c>
      <c r="D21" s="62">
        <f>SUM(D15:D20)</f>
        <v>0</v>
      </c>
      <c r="E21" s="62">
        <f>SUM(E15:E20)</f>
        <v>0</v>
      </c>
      <c r="F21" s="62">
        <f>SUM(F15:F20)</f>
        <v>0</v>
      </c>
      <c r="G21" s="62">
        <f t="shared" ref="G21:H21" si="1">SUM(G15:G20)</f>
        <v>0</v>
      </c>
      <c r="H21" s="62">
        <f t="shared" si="1"/>
        <v>0</v>
      </c>
      <c r="I21" s="62">
        <f>SUM(I15:I20)</f>
        <v>0</v>
      </c>
      <c r="J21" s="62">
        <f>SUM(J15:J20)</f>
        <v>0</v>
      </c>
      <c r="K21" s="62">
        <f t="shared" ref="K21" si="2">SUM(K15:K20)</f>
        <v>0</v>
      </c>
      <c r="L21" s="73">
        <f>K21-'1.Budget Ander Project (detail)'!K40</f>
        <v>0</v>
      </c>
      <c r="M21" s="41"/>
      <c r="O21" s="77"/>
    </row>
    <row r="22" spans="2:15" s="38" customFormat="1" x14ac:dyDescent="0.2">
      <c r="B22" s="66"/>
      <c r="C22" s="41"/>
      <c r="D22" s="41"/>
      <c r="E22" s="41"/>
      <c r="F22" s="41"/>
      <c r="G22" s="41"/>
      <c r="H22" s="41"/>
      <c r="I22" s="41"/>
      <c r="J22" s="41"/>
      <c r="K22" s="42"/>
      <c r="L22" s="41"/>
      <c r="M22" s="41"/>
      <c r="O22" s="78"/>
    </row>
    <row r="23" spans="2:15" x14ac:dyDescent="0.2">
      <c r="B23" s="48"/>
      <c r="C23" s="67"/>
      <c r="D23" s="35"/>
      <c r="E23" s="35"/>
      <c r="F23" s="35"/>
      <c r="G23" s="35"/>
      <c r="H23" s="35"/>
      <c r="I23" s="35"/>
      <c r="J23" s="35"/>
      <c r="K23" s="35"/>
      <c r="L23" s="48"/>
      <c r="M23" s="41"/>
      <c r="O23" s="78"/>
    </row>
    <row r="24" spans="2:15" s="38" customFormat="1" x14ac:dyDescent="0.2">
      <c r="B24" s="68" t="s">
        <v>80</v>
      </c>
      <c r="C24" s="69"/>
      <c r="D24" s="69"/>
      <c r="E24" s="69"/>
      <c r="F24" s="69"/>
      <c r="G24" s="69"/>
      <c r="H24" s="69"/>
      <c r="I24" s="69"/>
      <c r="J24" s="69"/>
      <c r="K24" s="69"/>
      <c r="L24" s="41"/>
      <c r="M24" s="41"/>
      <c r="O24" s="78"/>
    </row>
    <row r="25" spans="2:15" ht="13.5" customHeight="1" x14ac:dyDescent="0.2">
      <c r="B25" s="82" t="s">
        <v>130</v>
      </c>
      <c r="C25" s="90">
        <f>C15*SUMIFS('KWF Tarievenbeleid'!C:C,'KWF Tarievenbeleid'!$A:$A,$C$9,'KWF Tarievenbeleid'!$B:$B,$B25)</f>
        <v>0</v>
      </c>
      <c r="D25" s="59">
        <f>D15*SUMIFS('KWF Tarievenbeleid'!D:D,'KWF Tarievenbeleid'!$A:$A,$C$9,'KWF Tarievenbeleid'!$B:$B,$B25)</f>
        <v>0</v>
      </c>
      <c r="E25" s="59">
        <f>E15*SUMIFS('KWF Tarievenbeleid'!E:E,'KWF Tarievenbeleid'!$A:$A,$C$9,'KWF Tarievenbeleid'!$B:$B,$B25)</f>
        <v>0</v>
      </c>
      <c r="F25" s="59">
        <f>F15*SUMIFS('KWF Tarievenbeleid'!F:F,'KWF Tarievenbeleid'!$A:$A,$C$9,'KWF Tarievenbeleid'!$B:$B,$B25)</f>
        <v>0</v>
      </c>
      <c r="G25" s="59">
        <f>G15*SUMIFS('KWF Tarievenbeleid'!G:G,'KWF Tarievenbeleid'!$A:$A,$C$9,'KWF Tarievenbeleid'!$B:$B,$B25)</f>
        <v>0</v>
      </c>
      <c r="H25" s="59">
        <f>H15*SUMIFS('KWF Tarievenbeleid'!H:H,'KWF Tarievenbeleid'!$A:$A,$C$9,'KWF Tarievenbeleid'!$B:$B,$B25)</f>
        <v>0</v>
      </c>
      <c r="I25" s="59">
        <f>I15*SUMIFS('KWF Tarievenbeleid'!I:I,'KWF Tarievenbeleid'!$A:$A,$C$9,'KWF Tarievenbeleid'!$B:$B,$B25)</f>
        <v>0</v>
      </c>
      <c r="J25" s="59">
        <f>J15*SUMIFS('KWF Tarievenbeleid'!J:J,'KWF Tarievenbeleid'!$A:$A,$C$9,'KWF Tarievenbeleid'!$B:$B,$B25)</f>
        <v>0</v>
      </c>
      <c r="K25" s="59">
        <f>SUM(C25:J25)</f>
        <v>0</v>
      </c>
      <c r="L25" s="48"/>
      <c r="M25" s="41"/>
      <c r="O25" s="78"/>
    </row>
    <row r="26" spans="2:15" ht="13.5" customHeight="1" x14ac:dyDescent="0.2">
      <c r="B26" s="82" t="s">
        <v>131</v>
      </c>
      <c r="C26" s="90">
        <f>C16*SUMIFS('KWF Tarievenbeleid'!C:C,'KWF Tarievenbeleid'!$A:$A,$C$9,'KWF Tarievenbeleid'!$B:$B,$B26)</f>
        <v>0</v>
      </c>
      <c r="D26" s="59">
        <f>D16*SUMIFS('KWF Tarievenbeleid'!D:D,'KWF Tarievenbeleid'!$A:$A,$C$9,'KWF Tarievenbeleid'!$B:$B,$B26)</f>
        <v>0</v>
      </c>
      <c r="E26" s="59">
        <f>E16*SUMIFS('KWF Tarievenbeleid'!E:E,'KWF Tarievenbeleid'!$A:$A,$C$9,'KWF Tarievenbeleid'!$B:$B,$B26)</f>
        <v>0</v>
      </c>
      <c r="F26" s="59">
        <f>F16*SUMIFS('KWF Tarievenbeleid'!F:F,'KWF Tarievenbeleid'!$A:$A,$C$9,'KWF Tarievenbeleid'!$B:$B,$B26)</f>
        <v>0</v>
      </c>
      <c r="G26" s="59">
        <f>G16*SUMIFS('KWF Tarievenbeleid'!G:G,'KWF Tarievenbeleid'!$A:$A,$C$9,'KWF Tarievenbeleid'!$B:$B,$B26)</f>
        <v>0</v>
      </c>
      <c r="H26" s="59">
        <f>H16*SUMIFS('KWF Tarievenbeleid'!H:H,'KWF Tarievenbeleid'!$A:$A,$C$9,'KWF Tarievenbeleid'!$B:$B,$B26)</f>
        <v>0</v>
      </c>
      <c r="I26" s="59">
        <f>I16*SUMIFS('KWF Tarievenbeleid'!I:I,'KWF Tarievenbeleid'!$A:$A,$C$9,'KWF Tarievenbeleid'!$B:$B,$B26)</f>
        <v>0</v>
      </c>
      <c r="J26" s="59">
        <f>J16*SUMIFS('KWF Tarievenbeleid'!J:J,'KWF Tarievenbeleid'!$A:$A,$C$9,'KWF Tarievenbeleid'!$B:$B,$B26)</f>
        <v>0</v>
      </c>
      <c r="K26" s="59">
        <f t="shared" ref="K26:K30" si="3">SUM(C26:J26)</f>
        <v>0</v>
      </c>
      <c r="L26" s="48"/>
      <c r="M26" s="41"/>
      <c r="O26" s="78"/>
    </row>
    <row r="27" spans="2:15" ht="13.5" customHeight="1" x14ac:dyDescent="0.2">
      <c r="B27" s="82" t="s">
        <v>132</v>
      </c>
      <c r="C27" s="90">
        <f>C17*SUMIFS('KWF Tarievenbeleid'!C:C,'KWF Tarievenbeleid'!$A:$A,$C$9,'KWF Tarievenbeleid'!$B:$B,$B27)</f>
        <v>0</v>
      </c>
      <c r="D27" s="59">
        <f>D17*SUMIFS('KWF Tarievenbeleid'!D:D,'KWF Tarievenbeleid'!$A:$A,$C$9,'KWF Tarievenbeleid'!$B:$B,$B27)</f>
        <v>0</v>
      </c>
      <c r="E27" s="59">
        <f>E17*SUMIFS('KWF Tarievenbeleid'!E:E,'KWF Tarievenbeleid'!$A:$A,$C$9,'KWF Tarievenbeleid'!$B:$B,$B27)</f>
        <v>0</v>
      </c>
      <c r="F27" s="59">
        <f>F17*SUMIFS('KWF Tarievenbeleid'!F:F,'KWF Tarievenbeleid'!$A:$A,$C$9,'KWF Tarievenbeleid'!$B:$B,$B27)</f>
        <v>0</v>
      </c>
      <c r="G27" s="59">
        <f>G17*SUMIFS('KWF Tarievenbeleid'!G:G,'KWF Tarievenbeleid'!$A:$A,$C$9,'KWF Tarievenbeleid'!$B:$B,$B27)</f>
        <v>0</v>
      </c>
      <c r="H27" s="59">
        <f>H17*SUMIFS('KWF Tarievenbeleid'!H:H,'KWF Tarievenbeleid'!$A:$A,$C$9,'KWF Tarievenbeleid'!$B:$B,$B27)</f>
        <v>0</v>
      </c>
      <c r="I27" s="59">
        <f>I17*SUMIFS('KWF Tarievenbeleid'!I:I,'KWF Tarievenbeleid'!$A:$A,$C$9,'KWF Tarievenbeleid'!$B:$B,$B27)</f>
        <v>0</v>
      </c>
      <c r="J27" s="59">
        <f>J17*SUMIFS('KWF Tarievenbeleid'!J:J,'KWF Tarievenbeleid'!$A:$A,$C$9,'KWF Tarievenbeleid'!$B:$B,$B27)</f>
        <v>0</v>
      </c>
      <c r="K27" s="59">
        <f t="shared" si="3"/>
        <v>0</v>
      </c>
      <c r="L27" s="48"/>
      <c r="M27" s="41"/>
      <c r="O27" s="78"/>
    </row>
    <row r="28" spans="2:15" ht="13.5" customHeight="1" x14ac:dyDescent="0.2">
      <c r="B28" s="82" t="s">
        <v>133</v>
      </c>
      <c r="C28" s="90">
        <f>C18*SUMIFS('KWF Tarievenbeleid'!C:C,'KWF Tarievenbeleid'!$A:$A,$C$9,'KWF Tarievenbeleid'!$B:$B,$B28)</f>
        <v>0</v>
      </c>
      <c r="D28" s="59">
        <f>D18*SUMIFS('KWF Tarievenbeleid'!D:D,'KWF Tarievenbeleid'!$A:$A,$C$9,'KWF Tarievenbeleid'!$B:$B,$B28)</f>
        <v>0</v>
      </c>
      <c r="E28" s="59">
        <f>E18*SUMIFS('KWF Tarievenbeleid'!E:E,'KWF Tarievenbeleid'!$A:$A,$C$9,'KWF Tarievenbeleid'!$B:$B,$B28)</f>
        <v>0</v>
      </c>
      <c r="F28" s="59">
        <f>F18*SUMIFS('KWF Tarievenbeleid'!F:F,'KWF Tarievenbeleid'!$A:$A,$C$9,'KWF Tarievenbeleid'!$B:$B,$B28)</f>
        <v>0</v>
      </c>
      <c r="G28" s="59">
        <f>G18*SUMIFS('KWF Tarievenbeleid'!G:G,'KWF Tarievenbeleid'!$A:$A,$C$9,'KWF Tarievenbeleid'!$B:$B,$B28)</f>
        <v>0</v>
      </c>
      <c r="H28" s="59">
        <f>H18*SUMIFS('KWF Tarievenbeleid'!H:H,'KWF Tarievenbeleid'!$A:$A,$C$9,'KWF Tarievenbeleid'!$B:$B,$B28)</f>
        <v>0</v>
      </c>
      <c r="I28" s="59">
        <f>I18*SUMIFS('KWF Tarievenbeleid'!I:I,'KWF Tarievenbeleid'!$A:$A,$C$9,'KWF Tarievenbeleid'!$B:$B,$B28)</f>
        <v>0</v>
      </c>
      <c r="J28" s="59">
        <f>J18*SUMIFS('KWF Tarievenbeleid'!J:J,'KWF Tarievenbeleid'!$A:$A,$C$9,'KWF Tarievenbeleid'!$B:$B,$B28)</f>
        <v>0</v>
      </c>
      <c r="K28" s="59">
        <f t="shared" si="3"/>
        <v>0</v>
      </c>
      <c r="L28" s="48"/>
      <c r="M28" s="41"/>
      <c r="O28" s="78"/>
    </row>
    <row r="29" spans="2:15" ht="13.5" customHeight="1" x14ac:dyDescent="0.2">
      <c r="B29" s="82" t="s">
        <v>134</v>
      </c>
      <c r="C29" s="90">
        <f>C19*SUMIFS('KWF Tarievenbeleid'!C:C,'KWF Tarievenbeleid'!$A:$A,$C$9,'KWF Tarievenbeleid'!$B:$B,$B29)</f>
        <v>0</v>
      </c>
      <c r="D29" s="59">
        <f>D19*SUMIFS('KWF Tarievenbeleid'!D:D,'KWF Tarievenbeleid'!$A:$A,$C$9,'KWF Tarievenbeleid'!$B:$B,$B29)</f>
        <v>0</v>
      </c>
      <c r="E29" s="59">
        <f>E19*SUMIFS('KWF Tarievenbeleid'!E:E,'KWF Tarievenbeleid'!$A:$A,$C$9,'KWF Tarievenbeleid'!$B:$B,$B29)</f>
        <v>0</v>
      </c>
      <c r="F29" s="59">
        <f>F19*SUMIFS('KWF Tarievenbeleid'!F:F,'KWF Tarievenbeleid'!$A:$A,$C$9,'KWF Tarievenbeleid'!$B:$B,$B29)</f>
        <v>0</v>
      </c>
      <c r="G29" s="59">
        <f>G19*SUMIFS('KWF Tarievenbeleid'!G:G,'KWF Tarievenbeleid'!$A:$A,$C$9,'KWF Tarievenbeleid'!$B:$B,$B29)</f>
        <v>0</v>
      </c>
      <c r="H29" s="59">
        <f>H19*SUMIFS('KWF Tarievenbeleid'!H:H,'KWF Tarievenbeleid'!$A:$A,$C$9,'KWF Tarievenbeleid'!$B:$B,$B29)</f>
        <v>0</v>
      </c>
      <c r="I29" s="59">
        <f>I19*SUMIFS('KWF Tarievenbeleid'!I:I,'KWF Tarievenbeleid'!$A:$A,$C$9,'KWF Tarievenbeleid'!$B:$B,$B29)</f>
        <v>0</v>
      </c>
      <c r="J29" s="59">
        <f>J19*SUMIFS('KWF Tarievenbeleid'!J:J,'KWF Tarievenbeleid'!$A:$A,$C$9,'KWF Tarievenbeleid'!$B:$B,$B29)</f>
        <v>0</v>
      </c>
      <c r="K29" s="59">
        <f t="shared" si="3"/>
        <v>0</v>
      </c>
      <c r="L29" s="48"/>
      <c r="M29" s="41"/>
      <c r="O29" s="78"/>
    </row>
    <row r="30" spans="2:15" ht="13.5" customHeight="1" x14ac:dyDescent="0.2">
      <c r="B30" s="82" t="s">
        <v>135</v>
      </c>
      <c r="C30" s="90">
        <f>C20*SUMIFS('KWF Tarievenbeleid'!C:C,'KWF Tarievenbeleid'!$A:$A,$C$9,'KWF Tarievenbeleid'!$B:$B,$B30)</f>
        <v>0</v>
      </c>
      <c r="D30" s="59">
        <f>D20*SUMIFS('KWF Tarievenbeleid'!D:D,'KWF Tarievenbeleid'!$A:$A,$C$9,'KWF Tarievenbeleid'!$B:$B,$B30)</f>
        <v>0</v>
      </c>
      <c r="E30" s="59">
        <f>E20*SUMIFS('KWF Tarievenbeleid'!E:E,'KWF Tarievenbeleid'!$A:$A,$C$9,'KWF Tarievenbeleid'!$B:$B,$B30)</f>
        <v>0</v>
      </c>
      <c r="F30" s="59">
        <f>F20*SUMIFS('KWF Tarievenbeleid'!F:F,'KWF Tarievenbeleid'!$A:$A,$C$9,'KWF Tarievenbeleid'!$B:$B,$B30)</f>
        <v>0</v>
      </c>
      <c r="G30" s="59">
        <f>G20*SUMIFS('KWF Tarievenbeleid'!G:G,'KWF Tarievenbeleid'!$A:$A,$C$9,'KWF Tarievenbeleid'!$B:$B,$B30)</f>
        <v>0</v>
      </c>
      <c r="H30" s="59">
        <f>H20*SUMIFS('KWF Tarievenbeleid'!H:H,'KWF Tarievenbeleid'!$A:$A,$C$9,'KWF Tarievenbeleid'!$B:$B,$B30)</f>
        <v>0</v>
      </c>
      <c r="I30" s="59">
        <f>I20*SUMIFS('KWF Tarievenbeleid'!I:I,'KWF Tarievenbeleid'!$A:$A,$C$9,'KWF Tarievenbeleid'!$B:$B,$B30)</f>
        <v>0</v>
      </c>
      <c r="J30" s="59">
        <f>J20*SUMIFS('KWF Tarievenbeleid'!J:J,'KWF Tarievenbeleid'!$A:$A,$C$9,'KWF Tarievenbeleid'!$B:$B,$B30)</f>
        <v>0</v>
      </c>
      <c r="K30" s="59">
        <f t="shared" si="3"/>
        <v>0</v>
      </c>
      <c r="L30" s="48"/>
      <c r="M30" s="41"/>
      <c r="O30" s="78"/>
    </row>
    <row r="31" spans="2:15" s="38" customFormat="1" x14ac:dyDescent="0.2">
      <c r="B31" s="83" t="s">
        <v>79</v>
      </c>
      <c r="C31" s="91">
        <f t="shared" ref="C31:E31" si="4">SUM(C25:C30)</f>
        <v>0</v>
      </c>
      <c r="D31" s="60">
        <f t="shared" si="4"/>
        <v>0</v>
      </c>
      <c r="E31" s="60">
        <f t="shared" si="4"/>
        <v>0</v>
      </c>
      <c r="F31" s="60">
        <f t="shared" ref="F31:H31" si="5">SUM(F25:F30)</f>
        <v>0</v>
      </c>
      <c r="G31" s="60">
        <f t="shared" si="5"/>
        <v>0</v>
      </c>
      <c r="H31" s="60">
        <f t="shared" si="5"/>
        <v>0</v>
      </c>
      <c r="I31" s="60">
        <f>SUM(I25:I30)</f>
        <v>0</v>
      </c>
      <c r="J31" s="60">
        <f t="shared" ref="J31" si="6">SUM(J25:J30)</f>
        <v>0</v>
      </c>
      <c r="K31" s="60">
        <f>SUM(K25:K30)</f>
        <v>0</v>
      </c>
      <c r="L31" s="73">
        <f>K31-'1.Budget Ander Project (detail)'!K69</f>
        <v>0</v>
      </c>
      <c r="M31" s="41"/>
      <c r="O31" s="77"/>
    </row>
    <row r="32" spans="2:15" s="38" customFormat="1" x14ac:dyDescent="0.2">
      <c r="B32" s="66"/>
      <c r="C32" s="41"/>
      <c r="D32" s="41"/>
      <c r="E32" s="41"/>
      <c r="F32" s="41"/>
      <c r="G32" s="41"/>
      <c r="H32" s="41"/>
      <c r="I32" s="41"/>
      <c r="J32" s="41"/>
      <c r="K32" s="42"/>
      <c r="L32" s="41"/>
      <c r="M32" s="41"/>
      <c r="O32" s="77"/>
    </row>
    <row r="33" spans="2:15" s="38" customFormat="1" x14ac:dyDescent="0.2">
      <c r="B33" s="68" t="s">
        <v>82</v>
      </c>
      <c r="C33" s="42"/>
      <c r="D33" s="42"/>
      <c r="E33" s="42"/>
      <c r="F33" s="42"/>
      <c r="G33" s="42"/>
      <c r="H33" s="42"/>
      <c r="I33" s="42"/>
      <c r="J33" s="42"/>
      <c r="K33" s="42"/>
      <c r="L33" s="41"/>
      <c r="M33" s="41"/>
      <c r="O33" s="77"/>
    </row>
    <row r="34" spans="2:15" ht="134.25" customHeight="1" x14ac:dyDescent="0.2">
      <c r="B34" s="82" t="s">
        <v>150</v>
      </c>
      <c r="C34" s="96">
        <f>SUMIF('1.Budget Ander Project (detail)'!$B:$B,'2.Budget Ander Project (GMS)'!$B34,'1.Budget Ander Project (detail)'!C:C)</f>
        <v>0</v>
      </c>
      <c r="D34" s="1">
        <f>SUMIF('1.Budget Ander Project (detail)'!$B:$B,'2.Budget Ander Project (GMS)'!$B34,'1.Budget Ander Project (detail)'!D:D)</f>
        <v>0</v>
      </c>
      <c r="E34" s="1">
        <f>SUMIF('1.Budget Ander Project (detail)'!$B:$B,'2.Budget Ander Project (GMS)'!$B34,'1.Budget Ander Project (detail)'!E:E)</f>
        <v>0</v>
      </c>
      <c r="F34" s="1">
        <f>SUMIF('1.Budget Ander Project (detail)'!$B:$B,'2.Budget Ander Project (GMS)'!$B34,'1.Budget Ander Project (detail)'!F:F)</f>
        <v>0</v>
      </c>
      <c r="G34" s="1">
        <f>SUMIF('1.Budget Ander Project (detail)'!$B:$B,'2.Budget Ander Project (GMS)'!$B34,'1.Budget Ander Project (detail)'!G:G)</f>
        <v>0</v>
      </c>
      <c r="H34" s="1">
        <f>SUMIF('1.Budget Ander Project (detail)'!$B:$B,'2.Budget Ander Project (GMS)'!$B34,'1.Budget Ander Project (detail)'!H:H)</f>
        <v>0</v>
      </c>
      <c r="I34" s="1">
        <f>SUMIF('1.Budget Ander Project (detail)'!$B:$B,'2.Budget Ander Project (GMS)'!$B34,'1.Budget Ander Project (detail)'!I:I)</f>
        <v>0</v>
      </c>
      <c r="J34" s="1">
        <f>SUMIF('1.Budget Ander Project (detail)'!$B:$B,'2.Budget Ander Project (GMS)'!$B34,'1.Budget Ander Project (detail)'!J:J)</f>
        <v>0</v>
      </c>
      <c r="K34" s="1">
        <f t="shared" ref="K34:K37" si="7">SUM(C34:J34)</f>
        <v>0</v>
      </c>
      <c r="L34" s="48"/>
      <c r="M34" s="64"/>
      <c r="O34" s="76" t="s">
        <v>151</v>
      </c>
    </row>
    <row r="35" spans="2:15" ht="134.25" customHeight="1" x14ac:dyDescent="0.2">
      <c r="B35" s="82" t="s">
        <v>89</v>
      </c>
      <c r="C35" s="96">
        <f>SUMIF('1.Budget Ander Project (detail)'!$B:$B,'2.Budget Ander Project (GMS)'!$B35,'1.Budget Ander Project (detail)'!C:C)</f>
        <v>0</v>
      </c>
      <c r="D35" s="1">
        <f>SUMIF('1.Budget Ander Project (detail)'!$B:$B,'2.Budget Ander Project (GMS)'!$B35,'1.Budget Ander Project (detail)'!D:D)</f>
        <v>0</v>
      </c>
      <c r="E35" s="1">
        <f>SUMIF('1.Budget Ander Project (detail)'!$B:$B,'2.Budget Ander Project (GMS)'!$B35,'1.Budget Ander Project (detail)'!E:E)</f>
        <v>0</v>
      </c>
      <c r="F35" s="1">
        <f>SUMIF('1.Budget Ander Project (detail)'!$B:$B,'2.Budget Ander Project (GMS)'!$B35,'1.Budget Ander Project (detail)'!F:F)</f>
        <v>0</v>
      </c>
      <c r="G35" s="1">
        <f>SUMIF('1.Budget Ander Project (detail)'!$B:$B,'2.Budget Ander Project (GMS)'!$B35,'1.Budget Ander Project (detail)'!G:G)</f>
        <v>0</v>
      </c>
      <c r="H35" s="1">
        <f>SUMIF('1.Budget Ander Project (detail)'!$B:$B,'2.Budget Ander Project (GMS)'!$B35,'1.Budget Ander Project (detail)'!H:H)</f>
        <v>0</v>
      </c>
      <c r="I35" s="1">
        <f>SUMIF('1.Budget Ander Project (detail)'!$B:$B,'2.Budget Ander Project (GMS)'!$B35,'1.Budget Ander Project (detail)'!I:I)</f>
        <v>0</v>
      </c>
      <c r="J35" s="1">
        <f>SUMIF('1.Budget Ander Project (detail)'!$B:$B,'2.Budget Ander Project (GMS)'!$B35,'1.Budget Ander Project (detail)'!J:J)</f>
        <v>0</v>
      </c>
      <c r="K35" s="1">
        <f t="shared" si="7"/>
        <v>0</v>
      </c>
      <c r="L35" s="48"/>
      <c r="M35" s="64"/>
      <c r="O35" s="76" t="s">
        <v>152</v>
      </c>
    </row>
    <row r="36" spans="2:15" ht="134.25" customHeight="1" x14ac:dyDescent="0.2">
      <c r="B36" s="82" t="s">
        <v>91</v>
      </c>
      <c r="C36" s="96">
        <f>SUMIF('1.Budget Ander Project (detail)'!$B:$B,'2.Budget Ander Project (GMS)'!$B36,'1.Budget Ander Project (detail)'!C:C)</f>
        <v>0</v>
      </c>
      <c r="D36" s="1">
        <f>SUMIF('1.Budget Ander Project (detail)'!$B:$B,'2.Budget Ander Project (GMS)'!$B36,'1.Budget Ander Project (detail)'!D:D)</f>
        <v>0</v>
      </c>
      <c r="E36" s="1">
        <f>SUMIF('1.Budget Ander Project (detail)'!$B:$B,'2.Budget Ander Project (GMS)'!$B36,'1.Budget Ander Project (detail)'!E:E)</f>
        <v>0</v>
      </c>
      <c r="F36" s="1">
        <f>SUMIF('1.Budget Ander Project (detail)'!$B:$B,'2.Budget Ander Project (GMS)'!$B36,'1.Budget Ander Project (detail)'!F:F)</f>
        <v>0</v>
      </c>
      <c r="G36" s="1">
        <f>SUMIF('1.Budget Ander Project (detail)'!$B:$B,'2.Budget Ander Project (GMS)'!$B36,'1.Budget Ander Project (detail)'!G:G)</f>
        <v>0</v>
      </c>
      <c r="H36" s="1">
        <f>SUMIF('1.Budget Ander Project (detail)'!$B:$B,'2.Budget Ander Project (GMS)'!$B36,'1.Budget Ander Project (detail)'!H:H)</f>
        <v>0</v>
      </c>
      <c r="I36" s="1">
        <f>SUMIF('1.Budget Ander Project (detail)'!$B:$B,'2.Budget Ander Project (GMS)'!$B36,'1.Budget Ander Project (detail)'!I:I)</f>
        <v>0</v>
      </c>
      <c r="J36" s="1">
        <f>SUMIF('1.Budget Ander Project (detail)'!$B:$B,'2.Budget Ander Project (GMS)'!$B36,'1.Budget Ander Project (detail)'!J:J)</f>
        <v>0</v>
      </c>
      <c r="K36" s="1">
        <f t="shared" si="7"/>
        <v>0</v>
      </c>
      <c r="L36" s="48"/>
      <c r="M36" s="64"/>
      <c r="O36" s="76" t="s">
        <v>153</v>
      </c>
    </row>
    <row r="37" spans="2:15" ht="134.25" customHeight="1" x14ac:dyDescent="0.2">
      <c r="B37" s="82" t="s">
        <v>93</v>
      </c>
      <c r="C37" s="96">
        <f>SUMIF('1.Budget Ander Project (detail)'!$B:$B,'2.Budget Ander Project (GMS)'!$B37,'1.Budget Ander Project (detail)'!C:C)</f>
        <v>0</v>
      </c>
      <c r="D37" s="1">
        <f>SUMIF('1.Budget Ander Project (detail)'!$B:$B,'2.Budget Ander Project (GMS)'!$B37,'1.Budget Ander Project (detail)'!D:D)</f>
        <v>0</v>
      </c>
      <c r="E37" s="1">
        <f>SUMIF('1.Budget Ander Project (detail)'!$B:$B,'2.Budget Ander Project (GMS)'!$B37,'1.Budget Ander Project (detail)'!E:E)</f>
        <v>0</v>
      </c>
      <c r="F37" s="1">
        <f>SUMIF('1.Budget Ander Project (detail)'!$B:$B,'2.Budget Ander Project (GMS)'!$B37,'1.Budget Ander Project (detail)'!F:F)</f>
        <v>0</v>
      </c>
      <c r="G37" s="1">
        <f>SUMIF('1.Budget Ander Project (detail)'!$B:$B,'2.Budget Ander Project (GMS)'!$B37,'1.Budget Ander Project (detail)'!G:G)</f>
        <v>0</v>
      </c>
      <c r="H37" s="1">
        <f>SUMIF('1.Budget Ander Project (detail)'!$B:$B,'2.Budget Ander Project (GMS)'!$B37,'1.Budget Ander Project (detail)'!H:H)</f>
        <v>0</v>
      </c>
      <c r="I37" s="1">
        <f>SUMIF('1.Budget Ander Project (detail)'!$B:$B,'2.Budget Ander Project (GMS)'!$B37,'1.Budget Ander Project (detail)'!I:I)</f>
        <v>0</v>
      </c>
      <c r="J37" s="1">
        <f>SUMIF('1.Budget Ander Project (detail)'!$B:$B,'2.Budget Ander Project (GMS)'!$B37,'1.Budget Ander Project (detail)'!J:J)</f>
        <v>0</v>
      </c>
      <c r="K37" s="1">
        <f t="shared" si="7"/>
        <v>0</v>
      </c>
      <c r="L37" s="48"/>
      <c r="M37" s="64"/>
      <c r="O37" s="76" t="s">
        <v>154</v>
      </c>
    </row>
    <row r="38" spans="2:15" s="38" customFormat="1" x14ac:dyDescent="0.2">
      <c r="B38" s="83" t="s">
        <v>95</v>
      </c>
      <c r="C38" s="93">
        <f t="shared" ref="C38:K38" si="8">SUM(C34:C37)</f>
        <v>0</v>
      </c>
      <c r="D38" s="6">
        <f t="shared" si="8"/>
        <v>0</v>
      </c>
      <c r="E38" s="6">
        <f t="shared" si="8"/>
        <v>0</v>
      </c>
      <c r="F38" s="6">
        <f t="shared" si="8"/>
        <v>0</v>
      </c>
      <c r="G38" s="6">
        <f t="shared" si="8"/>
        <v>0</v>
      </c>
      <c r="H38" s="6">
        <f t="shared" si="8"/>
        <v>0</v>
      </c>
      <c r="I38" s="6">
        <f t="shared" si="8"/>
        <v>0</v>
      </c>
      <c r="J38" s="6">
        <f t="shared" si="8"/>
        <v>0</v>
      </c>
      <c r="K38" s="6">
        <f t="shared" si="8"/>
        <v>0</v>
      </c>
      <c r="L38" s="73">
        <f>K38-'1.Budget Ander Project (detail)'!K92</f>
        <v>0</v>
      </c>
      <c r="M38" s="41"/>
      <c r="O38" s="77"/>
    </row>
    <row r="39" spans="2:15" s="38" customFormat="1" x14ac:dyDescent="0.2">
      <c r="B39" s="66"/>
      <c r="C39" s="42"/>
      <c r="D39" s="42"/>
      <c r="E39" s="42"/>
      <c r="F39" s="42"/>
      <c r="G39" s="42"/>
      <c r="H39" s="42"/>
      <c r="I39" s="42"/>
      <c r="J39" s="42"/>
      <c r="K39" s="42"/>
      <c r="L39" s="41"/>
      <c r="M39" s="41"/>
      <c r="O39" s="77"/>
    </row>
    <row r="40" spans="2:15" s="38" customFormat="1" x14ac:dyDescent="0.2">
      <c r="B40" s="68" t="s">
        <v>96</v>
      </c>
      <c r="C40" s="43"/>
      <c r="D40" s="43"/>
      <c r="E40" s="43"/>
      <c r="F40" s="43"/>
      <c r="G40" s="43"/>
      <c r="H40" s="43"/>
      <c r="I40" s="43"/>
      <c r="J40" s="43"/>
      <c r="K40" s="42"/>
      <c r="L40" s="41"/>
      <c r="M40" s="41"/>
      <c r="O40" s="77"/>
    </row>
    <row r="41" spans="2:15" ht="103.15" customHeight="1" x14ac:dyDescent="0.2">
      <c r="B41" s="82" t="str">
        <f>'1.Budget Ander Project (detail)'!B95</f>
        <v>…..</v>
      </c>
      <c r="C41" s="96">
        <f>SUMIF('1.Budget Ander Project (detail)'!$B:$B,'2.Budget Ander Project (GMS)'!$B41,'1.Budget Ander Project (detail)'!C:C)</f>
        <v>0</v>
      </c>
      <c r="D41" s="1">
        <f>SUMIF('1.Budget Ander Project (detail)'!$B:$B,'2.Budget Ander Project (GMS)'!$B41,'1.Budget Ander Project (detail)'!D:D)</f>
        <v>0</v>
      </c>
      <c r="E41" s="1">
        <f>SUMIF('1.Budget Ander Project (detail)'!$B:$B,'2.Budget Ander Project (GMS)'!$B41,'1.Budget Ander Project (detail)'!E:E)</f>
        <v>0</v>
      </c>
      <c r="F41" s="1">
        <f>SUMIF('1.Budget Ander Project (detail)'!$B:$B,'2.Budget Ander Project (GMS)'!$B41,'1.Budget Ander Project (detail)'!F:F)</f>
        <v>0</v>
      </c>
      <c r="G41" s="1">
        <f>SUMIF('1.Budget Ander Project (detail)'!$B:$B,'2.Budget Ander Project (GMS)'!$B41,'1.Budget Ander Project (detail)'!G:G)</f>
        <v>0</v>
      </c>
      <c r="H41" s="1">
        <f>SUMIF('1.Budget Ander Project (detail)'!$B:$B,'2.Budget Ander Project (GMS)'!$B41,'1.Budget Ander Project (detail)'!H:H)</f>
        <v>0</v>
      </c>
      <c r="I41" s="1">
        <f>SUMIF('1.Budget Ander Project (detail)'!$B:$B,'2.Budget Ander Project (GMS)'!$B41,'1.Budget Ander Project (detail)'!I:I)</f>
        <v>0</v>
      </c>
      <c r="J41" s="1">
        <f>SUMIF('1.Budget Ander Project (detail)'!$B:$B,'2.Budget Ander Project (GMS)'!$B41,'1.Budget Ander Project (detail)'!J:J)</f>
        <v>0</v>
      </c>
      <c r="K41" s="1">
        <f t="shared" ref="K41:K53" si="9">SUM(C41:J41)</f>
        <v>0</v>
      </c>
      <c r="L41" s="48"/>
      <c r="M41" s="64"/>
      <c r="O41" s="76" t="s">
        <v>155</v>
      </c>
    </row>
    <row r="42" spans="2:15" ht="103.15" customHeight="1" x14ac:dyDescent="0.2">
      <c r="B42" s="82" t="str">
        <f>'1.Budget Ander Project (detail)'!B96</f>
        <v>…..</v>
      </c>
      <c r="C42" s="96">
        <f>SUMIF('1.Budget Ander Project (detail)'!$B:$B,'2.Budget Ander Project (GMS)'!$B42,'1.Budget Ander Project (detail)'!C:C)</f>
        <v>0</v>
      </c>
      <c r="D42" s="1">
        <f>SUMIF('1.Budget Ander Project (detail)'!$B:$B,'2.Budget Ander Project (GMS)'!$B42,'1.Budget Ander Project (detail)'!D:D)</f>
        <v>0</v>
      </c>
      <c r="E42" s="1">
        <f>SUMIF('1.Budget Ander Project (detail)'!$B:$B,'2.Budget Ander Project (GMS)'!$B42,'1.Budget Ander Project (detail)'!E:E)</f>
        <v>0</v>
      </c>
      <c r="F42" s="1">
        <f>SUMIF('1.Budget Ander Project (detail)'!$B:$B,'2.Budget Ander Project (GMS)'!$B42,'1.Budget Ander Project (detail)'!F:F)</f>
        <v>0</v>
      </c>
      <c r="G42" s="1">
        <f>SUMIF('1.Budget Ander Project (detail)'!$B:$B,'2.Budget Ander Project (GMS)'!$B42,'1.Budget Ander Project (detail)'!G:G)</f>
        <v>0</v>
      </c>
      <c r="H42" s="1">
        <f>SUMIF('1.Budget Ander Project (detail)'!$B:$B,'2.Budget Ander Project (GMS)'!$B42,'1.Budget Ander Project (detail)'!H:H)</f>
        <v>0</v>
      </c>
      <c r="I42" s="1">
        <f>SUMIF('1.Budget Ander Project (detail)'!$B:$B,'2.Budget Ander Project (GMS)'!$B42,'1.Budget Ander Project (detail)'!I:I)</f>
        <v>0</v>
      </c>
      <c r="J42" s="1">
        <f>SUMIF('1.Budget Ander Project (detail)'!$B:$B,'2.Budget Ander Project (GMS)'!$B42,'1.Budget Ander Project (detail)'!J:J)</f>
        <v>0</v>
      </c>
      <c r="K42" s="1">
        <f t="shared" si="9"/>
        <v>0</v>
      </c>
      <c r="L42" s="48"/>
      <c r="M42" s="64"/>
      <c r="O42" s="76" t="s">
        <v>156</v>
      </c>
    </row>
    <row r="43" spans="2:15" ht="89.25" x14ac:dyDescent="0.2">
      <c r="B43" s="82" t="str">
        <f>'1.Budget Ander Project (detail)'!B97</f>
        <v>…..</v>
      </c>
      <c r="C43" s="96">
        <f>SUMIF('1.Budget Ander Project (detail)'!$B:$B,'2.Budget Ander Project (GMS)'!$B43,'1.Budget Ander Project (detail)'!C:C)</f>
        <v>0</v>
      </c>
      <c r="D43" s="1">
        <f>SUMIF('1.Budget Ander Project (detail)'!$B:$B,'2.Budget Ander Project (GMS)'!$B43,'1.Budget Ander Project (detail)'!D:D)</f>
        <v>0</v>
      </c>
      <c r="E43" s="1">
        <f>SUMIF('1.Budget Ander Project (detail)'!$B:$B,'2.Budget Ander Project (GMS)'!$B43,'1.Budget Ander Project (detail)'!E:E)</f>
        <v>0</v>
      </c>
      <c r="F43" s="1">
        <f>SUMIF('1.Budget Ander Project (detail)'!$B:$B,'2.Budget Ander Project (GMS)'!$B43,'1.Budget Ander Project (detail)'!F:F)</f>
        <v>0</v>
      </c>
      <c r="G43" s="1">
        <f>SUMIF('1.Budget Ander Project (detail)'!$B:$B,'2.Budget Ander Project (GMS)'!$B43,'1.Budget Ander Project (detail)'!G:G)</f>
        <v>0</v>
      </c>
      <c r="H43" s="1">
        <f>SUMIF('1.Budget Ander Project (detail)'!$B:$B,'2.Budget Ander Project (GMS)'!$B43,'1.Budget Ander Project (detail)'!H:H)</f>
        <v>0</v>
      </c>
      <c r="I43" s="1">
        <f>SUMIF('1.Budget Ander Project (detail)'!$B:$B,'2.Budget Ander Project (GMS)'!$B43,'1.Budget Ander Project (detail)'!I:I)</f>
        <v>0</v>
      </c>
      <c r="J43" s="1">
        <f>SUMIF('1.Budget Ander Project (detail)'!$B:$B,'2.Budget Ander Project (GMS)'!$B43,'1.Budget Ander Project (detail)'!J:J)</f>
        <v>0</v>
      </c>
      <c r="K43" s="1">
        <f t="shared" si="9"/>
        <v>0</v>
      </c>
      <c r="L43" s="48"/>
      <c r="M43" s="64"/>
      <c r="O43" s="76" t="s">
        <v>156</v>
      </c>
    </row>
    <row r="44" spans="2:15" x14ac:dyDescent="0.2">
      <c r="B44" s="82" t="str">
        <f>'1.Budget Ander Project (detail)'!B98</f>
        <v>…..</v>
      </c>
      <c r="C44" s="96">
        <f>SUMIF('1.Budget Ander Project (detail)'!$B:$B,'2.Budget Ander Project (GMS)'!$B44,'1.Budget Ander Project (detail)'!C:C)</f>
        <v>0</v>
      </c>
      <c r="D44" s="1">
        <f>SUMIF('1.Budget Ander Project (detail)'!$B:$B,'2.Budget Ander Project (GMS)'!$B44,'1.Budget Ander Project (detail)'!D:D)</f>
        <v>0</v>
      </c>
      <c r="E44" s="1">
        <f>SUMIF('1.Budget Ander Project (detail)'!$B:$B,'2.Budget Ander Project (GMS)'!$B44,'1.Budget Ander Project (detail)'!E:E)</f>
        <v>0</v>
      </c>
      <c r="F44" s="1">
        <f>SUMIF('1.Budget Ander Project (detail)'!$B:$B,'2.Budget Ander Project (GMS)'!$B44,'1.Budget Ander Project (detail)'!F:F)</f>
        <v>0</v>
      </c>
      <c r="G44" s="1">
        <f>SUMIF('1.Budget Ander Project (detail)'!$B:$B,'2.Budget Ander Project (GMS)'!$B44,'1.Budget Ander Project (detail)'!G:G)</f>
        <v>0</v>
      </c>
      <c r="H44" s="1">
        <f>SUMIF('1.Budget Ander Project (detail)'!$B:$B,'2.Budget Ander Project (GMS)'!$B44,'1.Budget Ander Project (detail)'!H:H)</f>
        <v>0</v>
      </c>
      <c r="I44" s="1">
        <f>SUMIF('1.Budget Ander Project (detail)'!$B:$B,'2.Budget Ander Project (GMS)'!$B44,'1.Budget Ander Project (detail)'!I:I)</f>
        <v>0</v>
      </c>
      <c r="J44" s="1">
        <f>SUMIF('1.Budget Ander Project (detail)'!$B:$B,'2.Budget Ander Project (GMS)'!$B44,'1.Budget Ander Project (detail)'!J:J)</f>
        <v>0</v>
      </c>
      <c r="K44" s="1">
        <f t="shared" si="9"/>
        <v>0</v>
      </c>
      <c r="L44" s="48"/>
      <c r="M44" s="64"/>
      <c r="O44" s="76"/>
    </row>
    <row r="45" spans="2:15" x14ac:dyDescent="0.2">
      <c r="B45" s="82" t="str">
        <f>'1.Budget Ander Project (detail)'!B99</f>
        <v>…..</v>
      </c>
      <c r="C45" s="96">
        <f>SUMIF('1.Budget Ander Project (detail)'!$B:$B,'2.Budget Ander Project (GMS)'!$B45,'1.Budget Ander Project (detail)'!C:C)</f>
        <v>0</v>
      </c>
      <c r="D45" s="1">
        <f>SUMIF('1.Budget Ander Project (detail)'!$B:$B,'2.Budget Ander Project (GMS)'!$B45,'1.Budget Ander Project (detail)'!D:D)</f>
        <v>0</v>
      </c>
      <c r="E45" s="1">
        <f>SUMIF('1.Budget Ander Project (detail)'!$B:$B,'2.Budget Ander Project (GMS)'!$B45,'1.Budget Ander Project (detail)'!E:E)</f>
        <v>0</v>
      </c>
      <c r="F45" s="1">
        <f>SUMIF('1.Budget Ander Project (detail)'!$B:$B,'2.Budget Ander Project (GMS)'!$B45,'1.Budget Ander Project (detail)'!F:F)</f>
        <v>0</v>
      </c>
      <c r="G45" s="1">
        <f>SUMIF('1.Budget Ander Project (detail)'!$B:$B,'2.Budget Ander Project (GMS)'!$B45,'1.Budget Ander Project (detail)'!G:G)</f>
        <v>0</v>
      </c>
      <c r="H45" s="1">
        <f>SUMIF('1.Budget Ander Project (detail)'!$B:$B,'2.Budget Ander Project (GMS)'!$B45,'1.Budget Ander Project (detail)'!H:H)</f>
        <v>0</v>
      </c>
      <c r="I45" s="1">
        <f>SUMIF('1.Budget Ander Project (detail)'!$B:$B,'2.Budget Ander Project (GMS)'!$B45,'1.Budget Ander Project (detail)'!I:I)</f>
        <v>0</v>
      </c>
      <c r="J45" s="1">
        <f>SUMIF('1.Budget Ander Project (detail)'!$B:$B,'2.Budget Ander Project (GMS)'!$B45,'1.Budget Ander Project (detail)'!J:J)</f>
        <v>0</v>
      </c>
      <c r="K45" s="1">
        <f t="shared" si="9"/>
        <v>0</v>
      </c>
      <c r="L45" s="48"/>
      <c r="M45" s="64"/>
      <c r="O45" s="76"/>
    </row>
    <row r="46" spans="2:15" x14ac:dyDescent="0.2">
      <c r="B46" s="82" t="str">
        <f>'1.Budget Ander Project (detail)'!B100</f>
        <v>…..</v>
      </c>
      <c r="C46" s="96">
        <f>SUMIF('1.Budget Ander Project (detail)'!$B:$B,'2.Budget Ander Project (GMS)'!$B46,'1.Budget Ander Project (detail)'!C:C)</f>
        <v>0</v>
      </c>
      <c r="D46" s="1">
        <f>SUMIF('1.Budget Ander Project (detail)'!$B:$B,'2.Budget Ander Project (GMS)'!$B46,'1.Budget Ander Project (detail)'!D:D)</f>
        <v>0</v>
      </c>
      <c r="E46" s="1">
        <f>SUMIF('1.Budget Ander Project (detail)'!$B:$B,'2.Budget Ander Project (GMS)'!$B46,'1.Budget Ander Project (detail)'!E:E)</f>
        <v>0</v>
      </c>
      <c r="F46" s="1">
        <f>SUMIF('1.Budget Ander Project (detail)'!$B:$B,'2.Budget Ander Project (GMS)'!$B46,'1.Budget Ander Project (detail)'!F:F)</f>
        <v>0</v>
      </c>
      <c r="G46" s="1">
        <f>SUMIF('1.Budget Ander Project (detail)'!$B:$B,'2.Budget Ander Project (GMS)'!$B46,'1.Budget Ander Project (detail)'!G:G)</f>
        <v>0</v>
      </c>
      <c r="H46" s="1">
        <f>SUMIF('1.Budget Ander Project (detail)'!$B:$B,'2.Budget Ander Project (GMS)'!$B46,'1.Budget Ander Project (detail)'!H:H)</f>
        <v>0</v>
      </c>
      <c r="I46" s="1">
        <f>SUMIF('1.Budget Ander Project (detail)'!$B:$B,'2.Budget Ander Project (GMS)'!$B46,'1.Budget Ander Project (detail)'!I:I)</f>
        <v>0</v>
      </c>
      <c r="J46" s="1">
        <f>SUMIF('1.Budget Ander Project (detail)'!$B:$B,'2.Budget Ander Project (GMS)'!$B46,'1.Budget Ander Project (detail)'!J:J)</f>
        <v>0</v>
      </c>
      <c r="K46" s="1">
        <f t="shared" si="9"/>
        <v>0</v>
      </c>
      <c r="L46" s="48"/>
      <c r="M46" s="64"/>
      <c r="O46" s="76"/>
    </row>
    <row r="47" spans="2:15" x14ac:dyDescent="0.2">
      <c r="B47" s="82" t="str">
        <f>'1.Budget Ander Project (detail)'!B101</f>
        <v>…..</v>
      </c>
      <c r="C47" s="96">
        <f>SUMIF('1.Budget Ander Project (detail)'!$B:$B,'2.Budget Ander Project (GMS)'!$B47,'1.Budget Ander Project (detail)'!C:C)</f>
        <v>0</v>
      </c>
      <c r="D47" s="1">
        <f>SUMIF('1.Budget Ander Project (detail)'!$B:$B,'2.Budget Ander Project (GMS)'!$B47,'1.Budget Ander Project (detail)'!D:D)</f>
        <v>0</v>
      </c>
      <c r="E47" s="1">
        <f>SUMIF('1.Budget Ander Project (detail)'!$B:$B,'2.Budget Ander Project (GMS)'!$B47,'1.Budget Ander Project (detail)'!E:E)</f>
        <v>0</v>
      </c>
      <c r="F47" s="1">
        <f>SUMIF('1.Budget Ander Project (detail)'!$B:$B,'2.Budget Ander Project (GMS)'!$B47,'1.Budget Ander Project (detail)'!F:F)</f>
        <v>0</v>
      </c>
      <c r="G47" s="1">
        <f>SUMIF('1.Budget Ander Project (detail)'!$B:$B,'2.Budget Ander Project (GMS)'!$B47,'1.Budget Ander Project (detail)'!G:G)</f>
        <v>0</v>
      </c>
      <c r="H47" s="1">
        <f>SUMIF('1.Budget Ander Project (detail)'!$B:$B,'2.Budget Ander Project (GMS)'!$B47,'1.Budget Ander Project (detail)'!H:H)</f>
        <v>0</v>
      </c>
      <c r="I47" s="1">
        <f>SUMIF('1.Budget Ander Project (detail)'!$B:$B,'2.Budget Ander Project (GMS)'!$B47,'1.Budget Ander Project (detail)'!I:I)</f>
        <v>0</v>
      </c>
      <c r="J47" s="1">
        <f>SUMIF('1.Budget Ander Project (detail)'!$B:$B,'2.Budget Ander Project (GMS)'!$B47,'1.Budget Ander Project (detail)'!J:J)</f>
        <v>0</v>
      </c>
      <c r="K47" s="1">
        <f t="shared" si="9"/>
        <v>0</v>
      </c>
      <c r="L47" s="48"/>
      <c r="M47" s="64"/>
      <c r="O47" s="76"/>
    </row>
    <row r="48" spans="2:15" x14ac:dyDescent="0.2">
      <c r="B48" s="82" t="str">
        <f>'1.Budget Ander Project (detail)'!B102</f>
        <v>…..</v>
      </c>
      <c r="C48" s="96">
        <f>SUMIF('1.Budget Ander Project (detail)'!$B:$B,'2.Budget Ander Project (GMS)'!$B48,'1.Budget Ander Project (detail)'!C:C)</f>
        <v>0</v>
      </c>
      <c r="D48" s="1">
        <f>SUMIF('1.Budget Ander Project (detail)'!$B:$B,'2.Budget Ander Project (GMS)'!$B48,'1.Budget Ander Project (detail)'!D:D)</f>
        <v>0</v>
      </c>
      <c r="E48" s="1">
        <f>SUMIF('1.Budget Ander Project (detail)'!$B:$B,'2.Budget Ander Project (GMS)'!$B48,'1.Budget Ander Project (detail)'!E:E)</f>
        <v>0</v>
      </c>
      <c r="F48" s="1">
        <f>SUMIF('1.Budget Ander Project (detail)'!$B:$B,'2.Budget Ander Project (GMS)'!$B48,'1.Budget Ander Project (detail)'!F:F)</f>
        <v>0</v>
      </c>
      <c r="G48" s="1">
        <f>SUMIF('1.Budget Ander Project (detail)'!$B:$B,'2.Budget Ander Project (GMS)'!$B48,'1.Budget Ander Project (detail)'!G:G)</f>
        <v>0</v>
      </c>
      <c r="H48" s="1">
        <f>SUMIF('1.Budget Ander Project (detail)'!$B:$B,'2.Budget Ander Project (GMS)'!$B48,'1.Budget Ander Project (detail)'!H:H)</f>
        <v>0</v>
      </c>
      <c r="I48" s="1">
        <f>SUMIF('1.Budget Ander Project (detail)'!$B:$B,'2.Budget Ander Project (GMS)'!$B48,'1.Budget Ander Project (detail)'!I:I)</f>
        <v>0</v>
      </c>
      <c r="J48" s="1">
        <f>SUMIF('1.Budget Ander Project (detail)'!$B:$B,'2.Budget Ander Project (GMS)'!$B48,'1.Budget Ander Project (detail)'!J:J)</f>
        <v>0</v>
      </c>
      <c r="K48" s="1">
        <f t="shared" si="9"/>
        <v>0</v>
      </c>
      <c r="L48" s="48"/>
      <c r="M48" s="64"/>
      <c r="O48" s="76"/>
    </row>
    <row r="49" spans="2:15" x14ac:dyDescent="0.2">
      <c r="B49" s="82" t="str">
        <f>'1.Budget Ander Project (detail)'!B103</f>
        <v>…..</v>
      </c>
      <c r="C49" s="96">
        <f>SUMIF('1.Budget Ander Project (detail)'!$B:$B,'2.Budget Ander Project (GMS)'!$B49,'1.Budget Ander Project (detail)'!C:C)</f>
        <v>0</v>
      </c>
      <c r="D49" s="1">
        <f>SUMIF('1.Budget Ander Project (detail)'!$B:$B,'2.Budget Ander Project (GMS)'!$B49,'1.Budget Ander Project (detail)'!D:D)</f>
        <v>0</v>
      </c>
      <c r="E49" s="1">
        <f>SUMIF('1.Budget Ander Project (detail)'!$B:$B,'2.Budget Ander Project (GMS)'!$B49,'1.Budget Ander Project (detail)'!E:E)</f>
        <v>0</v>
      </c>
      <c r="F49" s="1">
        <f>SUMIF('1.Budget Ander Project (detail)'!$B:$B,'2.Budget Ander Project (GMS)'!$B49,'1.Budget Ander Project (detail)'!F:F)</f>
        <v>0</v>
      </c>
      <c r="G49" s="1">
        <f>SUMIF('1.Budget Ander Project (detail)'!$B:$B,'2.Budget Ander Project (GMS)'!$B49,'1.Budget Ander Project (detail)'!G:G)</f>
        <v>0</v>
      </c>
      <c r="H49" s="1">
        <f>SUMIF('1.Budget Ander Project (detail)'!$B:$B,'2.Budget Ander Project (GMS)'!$B49,'1.Budget Ander Project (detail)'!H:H)</f>
        <v>0</v>
      </c>
      <c r="I49" s="1">
        <f>SUMIF('1.Budget Ander Project (detail)'!$B:$B,'2.Budget Ander Project (GMS)'!$B49,'1.Budget Ander Project (detail)'!I:I)</f>
        <v>0</v>
      </c>
      <c r="J49" s="1">
        <f>SUMIF('1.Budget Ander Project (detail)'!$B:$B,'2.Budget Ander Project (GMS)'!$B49,'1.Budget Ander Project (detail)'!J:J)</f>
        <v>0</v>
      </c>
      <c r="K49" s="1">
        <f t="shared" si="9"/>
        <v>0</v>
      </c>
      <c r="L49" s="48"/>
      <c r="M49" s="64"/>
      <c r="O49" s="76"/>
    </row>
    <row r="50" spans="2:15" x14ac:dyDescent="0.2">
      <c r="B50" s="82" t="str">
        <f>'1.Budget Ander Project (detail)'!B104</f>
        <v>…..</v>
      </c>
      <c r="C50" s="96">
        <f>SUMIF('1.Budget Ander Project (detail)'!$B:$B,'2.Budget Ander Project (GMS)'!$B50,'1.Budget Ander Project (detail)'!C:C)</f>
        <v>0</v>
      </c>
      <c r="D50" s="1">
        <f>SUMIF('1.Budget Ander Project (detail)'!$B:$B,'2.Budget Ander Project (GMS)'!$B50,'1.Budget Ander Project (detail)'!D:D)</f>
        <v>0</v>
      </c>
      <c r="E50" s="1">
        <f>SUMIF('1.Budget Ander Project (detail)'!$B:$B,'2.Budget Ander Project (GMS)'!$B50,'1.Budget Ander Project (detail)'!E:E)</f>
        <v>0</v>
      </c>
      <c r="F50" s="1">
        <f>SUMIF('1.Budget Ander Project (detail)'!$B:$B,'2.Budget Ander Project (GMS)'!$B50,'1.Budget Ander Project (detail)'!F:F)</f>
        <v>0</v>
      </c>
      <c r="G50" s="1">
        <f>SUMIF('1.Budget Ander Project (detail)'!$B:$B,'2.Budget Ander Project (GMS)'!$B50,'1.Budget Ander Project (detail)'!G:G)</f>
        <v>0</v>
      </c>
      <c r="H50" s="1">
        <f>SUMIF('1.Budget Ander Project (detail)'!$B:$B,'2.Budget Ander Project (GMS)'!$B50,'1.Budget Ander Project (detail)'!H:H)</f>
        <v>0</v>
      </c>
      <c r="I50" s="1">
        <f>SUMIF('1.Budget Ander Project (detail)'!$B:$B,'2.Budget Ander Project (GMS)'!$B50,'1.Budget Ander Project (detail)'!I:I)</f>
        <v>0</v>
      </c>
      <c r="J50" s="1">
        <f>SUMIF('1.Budget Ander Project (detail)'!$B:$B,'2.Budget Ander Project (GMS)'!$B50,'1.Budget Ander Project (detail)'!J:J)</f>
        <v>0</v>
      </c>
      <c r="K50" s="1">
        <f t="shared" si="9"/>
        <v>0</v>
      </c>
      <c r="L50" s="48"/>
      <c r="M50" s="64"/>
      <c r="O50" s="76"/>
    </row>
    <row r="51" spans="2:15" x14ac:dyDescent="0.2">
      <c r="B51" s="82" t="str">
        <f>'1.Budget Ander Project (detail)'!B105</f>
        <v>…..</v>
      </c>
      <c r="C51" s="96">
        <f>SUMIF('1.Budget Ander Project (detail)'!$B:$B,'2.Budget Ander Project (GMS)'!$B51,'1.Budget Ander Project (detail)'!C:C)</f>
        <v>0</v>
      </c>
      <c r="D51" s="1">
        <f>SUMIF('1.Budget Ander Project (detail)'!$B:$B,'2.Budget Ander Project (GMS)'!$B51,'1.Budget Ander Project (detail)'!D:D)</f>
        <v>0</v>
      </c>
      <c r="E51" s="1">
        <f>SUMIF('1.Budget Ander Project (detail)'!$B:$B,'2.Budget Ander Project (GMS)'!$B51,'1.Budget Ander Project (detail)'!E:E)</f>
        <v>0</v>
      </c>
      <c r="F51" s="1">
        <f>SUMIF('1.Budget Ander Project (detail)'!$B:$B,'2.Budget Ander Project (GMS)'!$B51,'1.Budget Ander Project (detail)'!F:F)</f>
        <v>0</v>
      </c>
      <c r="G51" s="1">
        <f>SUMIF('1.Budget Ander Project (detail)'!$B:$B,'2.Budget Ander Project (GMS)'!$B51,'1.Budget Ander Project (detail)'!G:G)</f>
        <v>0</v>
      </c>
      <c r="H51" s="1">
        <f>SUMIF('1.Budget Ander Project (detail)'!$B:$B,'2.Budget Ander Project (GMS)'!$B51,'1.Budget Ander Project (detail)'!H:H)</f>
        <v>0</v>
      </c>
      <c r="I51" s="1">
        <f>SUMIF('1.Budget Ander Project (detail)'!$B:$B,'2.Budget Ander Project (GMS)'!$B51,'1.Budget Ander Project (detail)'!I:I)</f>
        <v>0</v>
      </c>
      <c r="J51" s="1">
        <f>SUMIF('1.Budget Ander Project (detail)'!$B:$B,'2.Budget Ander Project (GMS)'!$B51,'1.Budget Ander Project (detail)'!J:J)</f>
        <v>0</v>
      </c>
      <c r="K51" s="1">
        <f t="shared" si="9"/>
        <v>0</v>
      </c>
      <c r="L51" s="48"/>
      <c r="M51" s="64"/>
      <c r="O51" s="76"/>
    </row>
    <row r="52" spans="2:15" x14ac:dyDescent="0.2">
      <c r="B52" s="82" t="str">
        <f>'1.Budget Ander Project (detail)'!B106</f>
        <v>…..</v>
      </c>
      <c r="C52" s="96">
        <f>SUMIF('1.Budget Ander Project (detail)'!$B:$B,'2.Budget Ander Project (GMS)'!$B52,'1.Budget Ander Project (detail)'!C:C)</f>
        <v>0</v>
      </c>
      <c r="D52" s="1">
        <f>SUMIF('1.Budget Ander Project (detail)'!$B:$B,'2.Budget Ander Project (GMS)'!$B52,'1.Budget Ander Project (detail)'!D:D)</f>
        <v>0</v>
      </c>
      <c r="E52" s="1">
        <f>SUMIF('1.Budget Ander Project (detail)'!$B:$B,'2.Budget Ander Project (GMS)'!$B52,'1.Budget Ander Project (detail)'!E:E)</f>
        <v>0</v>
      </c>
      <c r="F52" s="1">
        <f>SUMIF('1.Budget Ander Project (detail)'!$B:$B,'2.Budget Ander Project (GMS)'!$B52,'1.Budget Ander Project (detail)'!F:F)</f>
        <v>0</v>
      </c>
      <c r="G52" s="1">
        <f>SUMIF('1.Budget Ander Project (detail)'!$B:$B,'2.Budget Ander Project (GMS)'!$B52,'1.Budget Ander Project (detail)'!G:G)</f>
        <v>0</v>
      </c>
      <c r="H52" s="1">
        <f>SUMIF('1.Budget Ander Project (detail)'!$B:$B,'2.Budget Ander Project (GMS)'!$B52,'1.Budget Ander Project (detail)'!H:H)</f>
        <v>0</v>
      </c>
      <c r="I52" s="1">
        <f>SUMIF('1.Budget Ander Project (detail)'!$B:$B,'2.Budget Ander Project (GMS)'!$B52,'1.Budget Ander Project (detail)'!I:I)</f>
        <v>0</v>
      </c>
      <c r="J52" s="1">
        <f>SUMIF('1.Budget Ander Project (detail)'!$B:$B,'2.Budget Ander Project (GMS)'!$B52,'1.Budget Ander Project (detail)'!J:J)</f>
        <v>0</v>
      </c>
      <c r="K52" s="1">
        <f t="shared" si="9"/>
        <v>0</v>
      </c>
      <c r="L52" s="48"/>
      <c r="M52" s="64"/>
      <c r="O52" s="76"/>
    </row>
    <row r="53" spans="2:15" x14ac:dyDescent="0.2">
      <c r="B53" s="82" t="str">
        <f>'1.Budget Ander Project (detail)'!B107</f>
        <v>…..</v>
      </c>
      <c r="C53" s="96">
        <f>SUMIF('1.Budget Ander Project (detail)'!$B:$B,'2.Budget Ander Project (GMS)'!$B53,'1.Budget Ander Project (detail)'!C:C)</f>
        <v>0</v>
      </c>
      <c r="D53" s="1">
        <f>SUMIF('1.Budget Ander Project (detail)'!$B:$B,'2.Budget Ander Project (GMS)'!$B53,'1.Budget Ander Project (detail)'!D:D)</f>
        <v>0</v>
      </c>
      <c r="E53" s="1">
        <f>SUMIF('1.Budget Ander Project (detail)'!$B:$B,'2.Budget Ander Project (GMS)'!$B53,'1.Budget Ander Project (detail)'!E:E)</f>
        <v>0</v>
      </c>
      <c r="F53" s="1">
        <f>SUMIF('1.Budget Ander Project (detail)'!$B:$B,'2.Budget Ander Project (GMS)'!$B53,'1.Budget Ander Project (detail)'!F:F)</f>
        <v>0</v>
      </c>
      <c r="G53" s="1">
        <f>SUMIF('1.Budget Ander Project (detail)'!$B:$B,'2.Budget Ander Project (GMS)'!$B53,'1.Budget Ander Project (detail)'!G:G)</f>
        <v>0</v>
      </c>
      <c r="H53" s="1">
        <f>SUMIF('1.Budget Ander Project (detail)'!$B:$B,'2.Budget Ander Project (GMS)'!$B53,'1.Budget Ander Project (detail)'!H:H)</f>
        <v>0</v>
      </c>
      <c r="I53" s="1">
        <f>SUMIF('1.Budget Ander Project (detail)'!$B:$B,'2.Budget Ander Project (GMS)'!$B53,'1.Budget Ander Project (detail)'!I:I)</f>
        <v>0</v>
      </c>
      <c r="J53" s="1">
        <f>SUMIF('1.Budget Ander Project (detail)'!$B:$B,'2.Budget Ander Project (GMS)'!$B53,'1.Budget Ander Project (detail)'!J:J)</f>
        <v>0</v>
      </c>
      <c r="K53" s="1">
        <f t="shared" si="9"/>
        <v>0</v>
      </c>
      <c r="L53" s="48"/>
      <c r="M53" s="64"/>
      <c r="O53" s="76"/>
    </row>
    <row r="54" spans="2:15" s="38" customFormat="1" x14ac:dyDescent="0.2">
      <c r="B54" s="83" t="s">
        <v>100</v>
      </c>
      <c r="C54" s="93">
        <f t="shared" ref="C54" si="10">SUM(C41:C53)</f>
        <v>0</v>
      </c>
      <c r="D54" s="6">
        <f t="shared" ref="D54" si="11">SUM(D41:D53)</f>
        <v>0</v>
      </c>
      <c r="E54" s="6">
        <f t="shared" ref="E54" si="12">SUM(E41:E53)</f>
        <v>0</v>
      </c>
      <c r="F54" s="6">
        <f>SUM(F41:F53)</f>
        <v>0</v>
      </c>
      <c r="G54" s="6">
        <f t="shared" ref="G54:H54" si="13">SUM(G41:G53)</f>
        <v>0</v>
      </c>
      <c r="H54" s="6">
        <f t="shared" si="13"/>
        <v>0</v>
      </c>
      <c r="I54" s="6">
        <f>SUM(I41:I53)</f>
        <v>0</v>
      </c>
      <c r="J54" s="6">
        <f>SUM(J41:J53)</f>
        <v>0</v>
      </c>
      <c r="K54" s="6">
        <f t="shared" ref="K54" si="14">SUM(K41:K53)</f>
        <v>0</v>
      </c>
      <c r="L54" s="73">
        <f>K54-'1.Budget Ander Project (detail)'!K108</f>
        <v>0</v>
      </c>
      <c r="M54" s="64"/>
      <c r="O54" s="78"/>
    </row>
    <row r="55" spans="2:15" s="38" customFormat="1" x14ac:dyDescent="0.2">
      <c r="B55" s="66"/>
      <c r="C55" s="42"/>
      <c r="D55" s="42"/>
      <c r="E55" s="42"/>
      <c r="F55" s="42"/>
      <c r="G55" s="42"/>
      <c r="H55" s="42"/>
      <c r="I55" s="42"/>
      <c r="J55" s="42"/>
      <c r="K55" s="42"/>
      <c r="L55" s="41"/>
      <c r="M55" s="41"/>
      <c r="O55" s="78"/>
    </row>
    <row r="56" spans="2:15" s="38" customFormat="1" x14ac:dyDescent="0.2">
      <c r="B56" s="68" t="s">
        <v>101</v>
      </c>
      <c r="C56" s="42"/>
      <c r="D56" s="42"/>
      <c r="E56" s="42"/>
      <c r="F56" s="42"/>
      <c r="G56" s="42"/>
      <c r="H56" s="42"/>
      <c r="I56" s="42"/>
      <c r="J56" s="42"/>
      <c r="K56" s="42"/>
      <c r="L56" s="41"/>
      <c r="M56" s="41"/>
      <c r="O56" s="79"/>
    </row>
    <row r="57" spans="2:15" ht="109.5" customHeight="1" x14ac:dyDescent="0.2">
      <c r="B57" s="82" t="s">
        <v>102</v>
      </c>
      <c r="C57" s="42"/>
      <c r="D57" s="42"/>
      <c r="E57" s="42"/>
      <c r="F57" s="42"/>
      <c r="G57" s="42"/>
      <c r="H57" s="42"/>
      <c r="I57" s="42"/>
      <c r="J57" s="42"/>
      <c r="K57" s="1">
        <f>SUMIF('1.Budget Ander Project (detail)'!$B:$B,'2.Budget Ander Project (GMS)'!$B57,'1.Budget Ander Project (detail)'!K:K)</f>
        <v>0</v>
      </c>
      <c r="L57" s="48"/>
      <c r="M57" s="64"/>
      <c r="O57" s="76" t="s">
        <v>157</v>
      </c>
    </row>
    <row r="58" spans="2:15" ht="109.5" customHeight="1" x14ac:dyDescent="0.2">
      <c r="B58" s="82" t="s">
        <v>104</v>
      </c>
      <c r="C58" s="42"/>
      <c r="D58" s="42"/>
      <c r="E58" s="42"/>
      <c r="F58" s="42"/>
      <c r="G58" s="42"/>
      <c r="H58" s="42"/>
      <c r="I58" s="42"/>
      <c r="J58" s="42"/>
      <c r="K58" s="1">
        <f>SUMIF('1.Budget Ander Project (detail)'!$B:$B,'2.Budget Ander Project (GMS)'!$B58,'1.Budget Ander Project (detail)'!K:K)</f>
        <v>0</v>
      </c>
      <c r="L58" s="48"/>
      <c r="M58" s="64"/>
      <c r="O58" s="76" t="s">
        <v>105</v>
      </c>
    </row>
    <row r="59" spans="2:15" s="38" customFormat="1" ht="12.75" customHeight="1" x14ac:dyDescent="0.2">
      <c r="B59" s="83" t="s">
        <v>106</v>
      </c>
      <c r="C59" s="42"/>
      <c r="D59" s="42"/>
      <c r="E59" s="42"/>
      <c r="F59" s="42"/>
      <c r="G59" s="42"/>
      <c r="H59" s="42"/>
      <c r="I59" s="42"/>
      <c r="J59" s="42"/>
      <c r="K59" s="6">
        <f>SUM(K57:K58)</f>
        <v>0</v>
      </c>
      <c r="L59" s="73">
        <f>K59-'1.Budget Ander Project (detail)'!K117</f>
        <v>0</v>
      </c>
      <c r="M59" s="41"/>
      <c r="O59" s="78"/>
    </row>
    <row r="60" spans="2:15" s="38" customFormat="1" x14ac:dyDescent="0.2">
      <c r="B60" s="66"/>
      <c r="C60" s="42"/>
      <c r="D60" s="42"/>
      <c r="E60" s="42"/>
      <c r="F60" s="42"/>
      <c r="G60" s="42"/>
      <c r="H60" s="42"/>
      <c r="I60" s="42"/>
      <c r="J60" s="42"/>
      <c r="K60" s="42"/>
      <c r="L60" s="41"/>
      <c r="M60" s="41"/>
      <c r="O60" s="78"/>
    </row>
    <row r="61" spans="2:15" s="38" customFormat="1" x14ac:dyDescent="0.2">
      <c r="B61" s="68"/>
      <c r="C61" s="42"/>
      <c r="D61" s="42"/>
      <c r="E61" s="42"/>
      <c r="F61" s="42"/>
      <c r="G61" s="42"/>
      <c r="H61" s="42"/>
      <c r="I61" s="42"/>
      <c r="J61" s="42"/>
      <c r="K61" s="42"/>
      <c r="L61" s="41"/>
      <c r="M61" s="41"/>
    </row>
    <row r="62" spans="2:15" ht="85.15" customHeight="1" x14ac:dyDescent="0.2">
      <c r="B62" s="97" t="s">
        <v>107</v>
      </c>
      <c r="C62" s="93">
        <f>SUMIF('1.Budget Ander Project (detail)'!$B:$B,"Patiëntenparticipatie",'1.Budget Ander Project (detail)'!C:C)</f>
        <v>0</v>
      </c>
      <c r="D62" s="6">
        <f>SUMIF('1.Budget Ander Project (detail)'!$B:$B,"Patiëntenparticipatie",'1.Budget Ander Project (detail)'!D:D)</f>
        <v>0</v>
      </c>
      <c r="E62" s="6">
        <f>SUMIF('1.Budget Ander Project (detail)'!$B:$B,"Patiëntenparticipatie",'1.Budget Ander Project (detail)'!E:E)</f>
        <v>0</v>
      </c>
      <c r="F62" s="6">
        <f>SUMIF('1.Budget Ander Project (detail)'!$B:$B,"Patiëntenparticipatie",'1.Budget Ander Project (detail)'!F:F)</f>
        <v>0</v>
      </c>
      <c r="G62" s="6">
        <f>SUMIF('1.Budget Ander Project (detail)'!$B:$B,"Patiëntenparticipatie",'1.Budget Ander Project (detail)'!G:G)</f>
        <v>0</v>
      </c>
      <c r="H62" s="6">
        <f>SUMIF('1.Budget Ander Project (detail)'!$B:$B,"Patiëntenparticipatie",'1.Budget Ander Project (detail)'!H:H)</f>
        <v>0</v>
      </c>
      <c r="I62" s="6">
        <f>SUMIF('1.Budget Ander Project (detail)'!$B:$B,"Patiëntenparticipatie",'1.Budget Ander Project (detail)'!I:I)</f>
        <v>0</v>
      </c>
      <c r="J62" s="6">
        <f>SUMIF('1.Budget Ander Project (detail)'!$B:$B,"Patiëntenparticipatie",'1.Budget Ander Project (detail)'!J:J)</f>
        <v>0</v>
      </c>
      <c r="K62" s="6">
        <f t="shared" ref="K62" si="15">SUM(C62:J62)</f>
        <v>0</v>
      </c>
      <c r="L62" s="73">
        <f>K62-'1.Budget Ander Project (detail)'!K126</f>
        <v>0</v>
      </c>
      <c r="M62" s="101" t="s">
        <v>108</v>
      </c>
      <c r="N62" s="48"/>
      <c r="O62" s="102" t="s">
        <v>109</v>
      </c>
    </row>
    <row r="63" spans="2:15" s="38" customFormat="1" ht="85.15" customHeight="1" x14ac:dyDescent="0.2">
      <c r="B63" s="40"/>
      <c r="C63" s="42"/>
      <c r="D63" s="42"/>
      <c r="E63" s="42"/>
      <c r="F63" s="42"/>
      <c r="G63" s="42"/>
      <c r="H63" s="42"/>
      <c r="I63" s="42"/>
      <c r="J63" s="42"/>
      <c r="K63" s="42"/>
      <c r="M63" s="101" t="s">
        <v>110</v>
      </c>
      <c r="N63" s="41"/>
      <c r="O63" s="102" t="s">
        <v>111</v>
      </c>
    </row>
    <row r="64" spans="2:15" s="38" customFormat="1" ht="85.15" customHeight="1" x14ac:dyDescent="0.2">
      <c r="B64" s="40"/>
      <c r="C64" s="42"/>
      <c r="D64" s="42"/>
      <c r="E64" s="42"/>
      <c r="F64" s="42"/>
      <c r="G64" s="42"/>
      <c r="H64" s="42"/>
      <c r="I64" s="42"/>
      <c r="J64" s="42"/>
      <c r="K64" s="42"/>
      <c r="M64" s="101" t="s">
        <v>112</v>
      </c>
      <c r="N64" s="41"/>
      <c r="O64" s="102" t="s">
        <v>113</v>
      </c>
    </row>
    <row r="65" spans="2:15" s="38" customFormat="1" x14ac:dyDescent="0.2">
      <c r="B65" s="40"/>
      <c r="C65" s="41"/>
      <c r="D65" s="42"/>
      <c r="E65" s="42"/>
      <c r="F65" s="42"/>
      <c r="G65" s="42"/>
      <c r="H65" s="42"/>
      <c r="I65" s="42"/>
      <c r="J65" s="42"/>
      <c r="K65" s="42"/>
    </row>
    <row r="66" spans="2:15" s="44" customFormat="1" ht="16.5" customHeight="1" x14ac:dyDescent="0.2">
      <c r="B66" s="98" t="s">
        <v>114</v>
      </c>
      <c r="C66" s="94">
        <f>C31+C38+C54+C59+C62</f>
        <v>0</v>
      </c>
      <c r="D66" s="7">
        <f t="shared" ref="D66:K66" si="16">D31+D38+D54+D59+D62</f>
        <v>0</v>
      </c>
      <c r="E66" s="7">
        <f t="shared" si="16"/>
        <v>0</v>
      </c>
      <c r="F66" s="7">
        <f t="shared" si="16"/>
        <v>0</v>
      </c>
      <c r="G66" s="7">
        <f t="shared" si="16"/>
        <v>0</v>
      </c>
      <c r="H66" s="7">
        <f t="shared" si="16"/>
        <v>0</v>
      </c>
      <c r="I66" s="7">
        <f t="shared" si="16"/>
        <v>0</v>
      </c>
      <c r="J66" s="7">
        <f t="shared" si="16"/>
        <v>0</v>
      </c>
      <c r="K66" s="7">
        <f t="shared" si="16"/>
        <v>0</v>
      </c>
      <c r="L66" s="39">
        <f>K66-'1.Budget Ander Project (detail)'!K129</f>
        <v>0</v>
      </c>
      <c r="O66" s="80"/>
    </row>
    <row r="67" spans="2:15" x14ac:dyDescent="0.2">
      <c r="B67" s="45"/>
      <c r="C67" s="46"/>
      <c r="D67" s="47"/>
      <c r="E67" s="47"/>
      <c r="F67" s="47"/>
      <c r="G67" s="47"/>
      <c r="H67" s="47"/>
      <c r="I67" s="47"/>
      <c r="J67" s="47"/>
      <c r="K67" s="47"/>
      <c r="O67" s="78"/>
    </row>
    <row r="68" spans="2:15" s="38" customFormat="1" x14ac:dyDescent="0.2">
      <c r="B68" s="40"/>
      <c r="C68" s="47"/>
      <c r="D68" s="47"/>
      <c r="E68" s="47"/>
      <c r="F68" s="47"/>
      <c r="G68" s="47"/>
      <c r="H68" s="47"/>
      <c r="I68" s="47"/>
      <c r="J68" s="47"/>
      <c r="K68" s="47"/>
      <c r="M68" s="13"/>
      <c r="O68" s="78"/>
    </row>
    <row r="69" spans="2:15" s="38" customFormat="1" x14ac:dyDescent="0.2">
      <c r="B69" s="40"/>
      <c r="C69" s="47"/>
      <c r="D69" s="47"/>
      <c r="E69" s="47"/>
      <c r="F69" s="47"/>
      <c r="G69" s="47"/>
      <c r="H69" s="47"/>
      <c r="I69" s="47"/>
      <c r="J69" s="47"/>
      <c r="K69" s="47"/>
      <c r="M69" s="13"/>
      <c r="O69" s="79"/>
    </row>
    <row r="70" spans="2:15" x14ac:dyDescent="0.2">
      <c r="M70" s="13"/>
      <c r="O70" s="78"/>
    </row>
    <row r="71" spans="2:15" x14ac:dyDescent="0.2">
      <c r="C71" s="33" t="s">
        <v>61</v>
      </c>
      <c r="D71" s="128" t="s">
        <v>158</v>
      </c>
      <c r="E71" s="124"/>
      <c r="F71" s="124"/>
      <c r="M71" s="13"/>
      <c r="O71" s="77"/>
    </row>
    <row r="72" spans="2:15" x14ac:dyDescent="0.2">
      <c r="B72" s="57" t="s">
        <v>249</v>
      </c>
      <c r="C72" s="58">
        <f>IF(('1.Budget Ander Project (detail)'!C144)="","",('1.Budget Ander Project (detail)'!C144))</f>
        <v>0</v>
      </c>
      <c r="D72" s="129" t="str">
        <f>IF(('1.Budget Ander Project (detail)'!D144)="","",('1.Budget Ander Project (detail)'!D144))</f>
        <v/>
      </c>
      <c r="E72" s="129" t="str">
        <f>IF(('1.Budget Ander Project (detail)'!E144)="","",('1.Budget Ander Project (detail)'!E144))</f>
        <v/>
      </c>
      <c r="F72" s="129" t="str">
        <f>IF(('1.Budget Ander Project (detail)'!F144)="","",('1.Budget Ander Project (detail)'!F144))</f>
        <v/>
      </c>
      <c r="M72" s="13"/>
    </row>
    <row r="73" spans="2:15" x14ac:dyDescent="0.2">
      <c r="B73" s="57" t="s">
        <v>250</v>
      </c>
      <c r="C73" s="113" t="str">
        <f>IF(('1.Budget Ander Project (detail)'!C145)="","",('1.Budget Ander Project (detail)'!C145))</f>
        <v>Uren</v>
      </c>
      <c r="D73" s="129" t="str">
        <f>IF(('1.Budget Ander Project (detail)'!D145)="","",('1.Budget Ander Project (detail)'!D145))</f>
        <v/>
      </c>
      <c r="E73" s="129" t="str">
        <f>IF(('1.Budget Ander Project (detail)'!E145)="","",('1.Budget Ander Project (detail)'!E145))</f>
        <v/>
      </c>
      <c r="F73" s="129" t="str">
        <f>IF(('1.Budget Ander Project (detail)'!F145)="","",('1.Budget Ander Project (detail)'!F145))</f>
        <v/>
      </c>
      <c r="M73" s="13"/>
    </row>
    <row r="74" spans="2:15" x14ac:dyDescent="0.2">
      <c r="B74" s="57" t="s">
        <v>254</v>
      </c>
      <c r="C74" s="58">
        <f>IF(('1.Budget Ander Project (detail)'!C146)="","",('1.Budget Ander Project (detail)'!C146))</f>
        <v>0</v>
      </c>
      <c r="D74" s="129" t="str">
        <f>IF(('1.Budget Ander Project (detail)'!D146)="","",('1.Budget Ander Project (detail)'!D146))</f>
        <v/>
      </c>
      <c r="E74" s="129" t="str">
        <f>IF(('1.Budget Ander Project (detail)'!E146)="","",('1.Budget Ander Project (detail)'!E146))</f>
        <v/>
      </c>
      <c r="F74" s="129" t="str">
        <f>IF(('1.Budget Ander Project (detail)'!F146)="","",('1.Budget Ander Project (detail)'!F146))</f>
        <v/>
      </c>
    </row>
    <row r="77" spans="2:15" x14ac:dyDescent="0.2">
      <c r="M77" s="13"/>
    </row>
    <row r="78" spans="2:15" x14ac:dyDescent="0.2">
      <c r="M78" s="13"/>
    </row>
    <row r="79" spans="2:15" x14ac:dyDescent="0.2">
      <c r="M79" s="13"/>
      <c r="O79" s="78"/>
    </row>
    <row r="80" spans="2:15" x14ac:dyDescent="0.2">
      <c r="M80" s="13"/>
    </row>
    <row r="81" spans="13:13" x14ac:dyDescent="0.2">
      <c r="M81" s="13"/>
    </row>
    <row r="82" spans="13:13" x14ac:dyDescent="0.2">
      <c r="M82" s="13"/>
    </row>
  </sheetData>
  <sheetProtection algorithmName="SHA-512" hashValue="/+rRPWUfytu22xfCkh3NnSz0htfebXWqS/D8nX8TIkPoAxW17ZeDFMP21oJ6f7vhD8QtZE2E5WnW14u27hOSow==" saltValue="dzS+Lxo4oYAjGUmiX4wLRw==" spinCount="100000" sheet="1" formatCells="0" formatColumns="0" formatRows="0" insertColumns="0" insertRows="0" insertHyperlinks="0" deleteColumns="0" deleteRows="0" sort="0" autoFilter="0" pivotTables="0"/>
  <mergeCells count="11">
    <mergeCell ref="C1:J1"/>
    <mergeCell ref="C11:K11"/>
    <mergeCell ref="C6:D6"/>
    <mergeCell ref="C7:D7"/>
    <mergeCell ref="C9:D9"/>
    <mergeCell ref="C8:D8"/>
    <mergeCell ref="M15:M20"/>
    <mergeCell ref="D71:F71"/>
    <mergeCell ref="D72:F72"/>
    <mergeCell ref="D73:F73"/>
    <mergeCell ref="D74:F74"/>
  </mergeCells>
  <phoneticPr fontId="20" type="noConversion"/>
  <pageMargins left="0.7" right="0.7" top="0.75" bottom="0.75" header="0.3" footer="0.3"/>
  <pageSetup paperSize="9" orientation="landscape" r:id="rId1"/>
  <ignoredErrors>
    <ignoredError sqref="C25:J30 C72:F72 C74:F74 D73:F73" unlockedFormula="1"/>
    <ignoredError sqref="K67:K69 K21:K56 K65 K59:K63"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32A6-99D8-4E92-A6F3-C976BCFF3312}">
  <sheetPr>
    <tabColor rgb="FF00B0F0"/>
  </sheetPr>
  <dimension ref="B2:N24"/>
  <sheetViews>
    <sheetView showGridLines="0" workbookViewId="0"/>
  </sheetViews>
  <sheetFormatPr defaultRowHeight="12.75" x14ac:dyDescent="0.2"/>
  <cols>
    <col min="1" max="1" width="1.25" customWidth="1"/>
    <col min="2" max="2" width="145.75" customWidth="1"/>
  </cols>
  <sheetData>
    <row r="2" spans="2:14" s="13" customFormat="1" x14ac:dyDescent="0.2">
      <c r="B2" s="12" t="s">
        <v>159</v>
      </c>
    </row>
    <row r="4" spans="2:14" s="15" customFormat="1" ht="17.45" customHeight="1" x14ac:dyDescent="0.2">
      <c r="B4" s="14" t="s">
        <v>160</v>
      </c>
    </row>
    <row r="5" spans="2:14" ht="24" customHeight="1" x14ac:dyDescent="0.2">
      <c r="B5" s="16" t="s">
        <v>161</v>
      </c>
    </row>
    <row r="6" spans="2:14" x14ac:dyDescent="0.2">
      <c r="B6" s="17" t="s">
        <v>162</v>
      </c>
    </row>
    <row r="7" spans="2:14" ht="26.45" customHeight="1" x14ac:dyDescent="0.2">
      <c r="B7" s="18" t="s">
        <v>163</v>
      </c>
    </row>
    <row r="8" spans="2:14" x14ac:dyDescent="0.2">
      <c r="B8" s="17" t="s">
        <v>164</v>
      </c>
    </row>
    <row r="9" spans="2:14" ht="32.25" customHeight="1" x14ac:dyDescent="0.2">
      <c r="B9" s="18" t="s">
        <v>246</v>
      </c>
      <c r="C9" s="18"/>
      <c r="D9" s="18"/>
      <c r="E9" s="18"/>
      <c r="F9" s="18"/>
      <c r="G9" s="18"/>
      <c r="H9" s="18"/>
      <c r="I9" s="18"/>
      <c r="J9" s="18"/>
      <c r="K9" s="18"/>
      <c r="L9" s="18"/>
      <c r="M9" s="18"/>
      <c r="N9" s="18"/>
    </row>
    <row r="10" spans="2:14" ht="33.6" customHeight="1" x14ac:dyDescent="0.2">
      <c r="B10" s="18" t="s">
        <v>165</v>
      </c>
      <c r="C10" s="18"/>
      <c r="D10" s="18"/>
      <c r="E10" s="18"/>
      <c r="F10" s="18"/>
      <c r="G10" s="18"/>
      <c r="H10" s="18"/>
      <c r="I10" s="18"/>
      <c r="J10" s="18"/>
      <c r="K10" s="18"/>
      <c r="L10" s="18"/>
      <c r="M10" s="18"/>
      <c r="N10" s="18"/>
    </row>
    <row r="11" spans="2:14" x14ac:dyDescent="0.2">
      <c r="B11" s="17" t="s">
        <v>166</v>
      </c>
    </row>
    <row r="12" spans="2:14" ht="19.5" customHeight="1" x14ac:dyDescent="0.2">
      <c r="B12" s="18" t="s">
        <v>167</v>
      </c>
      <c r="C12" s="18"/>
      <c r="D12" s="18"/>
      <c r="E12" s="18"/>
      <c r="F12" s="18"/>
      <c r="G12" s="18"/>
      <c r="H12" s="18"/>
      <c r="I12" s="18"/>
      <c r="J12" s="18"/>
      <c r="K12" s="18"/>
      <c r="L12" s="18"/>
      <c r="M12" s="18"/>
      <c r="N12" s="18"/>
    </row>
    <row r="13" spans="2:14" ht="38.25" customHeight="1" x14ac:dyDescent="0.2">
      <c r="B13" s="18" t="s">
        <v>168</v>
      </c>
      <c r="C13" s="18"/>
      <c r="D13" s="18"/>
      <c r="E13" s="18"/>
      <c r="F13" s="18"/>
      <c r="G13" s="18"/>
      <c r="H13" s="18"/>
      <c r="I13" s="18"/>
      <c r="J13" s="18"/>
      <c r="K13" s="18"/>
      <c r="L13" s="18"/>
      <c r="M13" s="18"/>
      <c r="N13" s="18"/>
    </row>
    <row r="14" spans="2:14" x14ac:dyDescent="0.2">
      <c r="B14" s="17" t="s">
        <v>169</v>
      </c>
    </row>
    <row r="15" spans="2:14" ht="39" customHeight="1" x14ac:dyDescent="0.2">
      <c r="B15" s="18" t="s">
        <v>170</v>
      </c>
      <c r="C15" s="18"/>
      <c r="D15" s="18"/>
      <c r="E15" s="18"/>
      <c r="F15" s="18"/>
      <c r="G15" s="18"/>
      <c r="H15" s="18"/>
      <c r="I15" s="18"/>
      <c r="J15" s="18"/>
      <c r="K15" s="18"/>
      <c r="L15" s="18"/>
      <c r="M15" s="18"/>
      <c r="N15" s="18"/>
    </row>
    <row r="16" spans="2:14" x14ac:dyDescent="0.2">
      <c r="B16" s="17" t="s">
        <v>171</v>
      </c>
    </row>
    <row r="17" spans="2:14" ht="25.7" customHeight="1" x14ac:dyDescent="0.2">
      <c r="B17" s="19" t="s">
        <v>172</v>
      </c>
      <c r="C17" s="19"/>
      <c r="D17" s="19"/>
      <c r="E17" s="19"/>
      <c r="F17" s="19"/>
      <c r="G17" s="19"/>
      <c r="H17" s="19"/>
      <c r="I17" s="19"/>
      <c r="J17" s="19"/>
      <c r="K17" s="19"/>
      <c r="L17" s="19"/>
      <c r="M17" s="19"/>
      <c r="N17" s="19"/>
    </row>
    <row r="18" spans="2:14" x14ac:dyDescent="0.2">
      <c r="B18" s="20"/>
    </row>
    <row r="19" spans="2:14" x14ac:dyDescent="0.2">
      <c r="B19" s="21" t="s">
        <v>173</v>
      </c>
    </row>
    <row r="21" spans="2:14" x14ac:dyDescent="0.2">
      <c r="B21" s="103" t="s">
        <v>174</v>
      </c>
    </row>
    <row r="24" spans="2:14" x14ac:dyDescent="0.2">
      <c r="C24" s="5"/>
    </row>
  </sheetData>
  <sheetProtection algorithmName="SHA-512" hashValue="YQI3aZXIyQ7H9pcWQr9Dhqme9uSD0ovGwqhdOkxypOGJhZ7G2JJZBamlIH25XZqptp0Dc9ioMkNbOfMZc6sD2A==" saltValue="9LUSVPp2N324J5iSjDR6rA==" spinCount="100000" sheet="1" formatCells="0" formatColumns="0" insertRow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4BD3-2D9B-45DD-AF20-41BBC3FCB7FB}">
  <sheetPr>
    <tabColor theme="5" tint="-0.249977111117893"/>
  </sheetPr>
  <dimension ref="A1:J109"/>
  <sheetViews>
    <sheetView showGridLines="0" workbookViewId="0">
      <pane ySplit="1" topLeftCell="A2" activePane="bottomLeft" state="frozen"/>
      <selection activeCell="C9" sqref="C9:D9"/>
      <selection pane="bottomLeft" activeCell="A2" sqref="A2"/>
    </sheetView>
  </sheetViews>
  <sheetFormatPr defaultRowHeight="12.75" x14ac:dyDescent="0.2"/>
  <cols>
    <col min="1" max="1" width="39.125" bestFit="1" customWidth="1"/>
    <col min="2" max="2" width="48.875" bestFit="1" customWidth="1"/>
    <col min="3" max="10" width="10.125" bestFit="1" customWidth="1"/>
  </cols>
  <sheetData>
    <row r="1" spans="1:10" s="4" customFormat="1" x14ac:dyDescent="0.2">
      <c r="A1" s="4" t="s">
        <v>124</v>
      </c>
      <c r="B1" s="4" t="s">
        <v>121</v>
      </c>
      <c r="C1" s="4" t="s">
        <v>53</v>
      </c>
      <c r="D1" s="4" t="s">
        <v>54</v>
      </c>
      <c r="E1" s="4" t="s">
        <v>55</v>
      </c>
      <c r="F1" s="4" t="s">
        <v>56</v>
      </c>
      <c r="G1" s="4" t="s">
        <v>57</v>
      </c>
      <c r="H1" s="4" t="s">
        <v>58</v>
      </c>
      <c r="I1" s="4" t="s">
        <v>59</v>
      </c>
      <c r="J1" s="4" t="s">
        <v>60</v>
      </c>
    </row>
    <row r="2" spans="1:10" x14ac:dyDescent="0.2">
      <c r="A2" t="s">
        <v>256</v>
      </c>
      <c r="B2" s="8" t="s">
        <v>130</v>
      </c>
      <c r="C2" s="3">
        <v>60</v>
      </c>
      <c r="D2" s="3">
        <v>62.2</v>
      </c>
      <c r="E2" s="3">
        <v>64.3</v>
      </c>
      <c r="F2" s="3">
        <v>66.400000000000006</v>
      </c>
      <c r="G2" s="3">
        <v>68.5</v>
      </c>
      <c r="H2" s="3">
        <v>70.7</v>
      </c>
      <c r="I2" s="3">
        <v>73</v>
      </c>
      <c r="J2" s="3">
        <v>75.3</v>
      </c>
    </row>
    <row r="3" spans="1:10" x14ac:dyDescent="0.2">
      <c r="A3" t="s">
        <v>256</v>
      </c>
      <c r="B3" s="8" t="s">
        <v>131</v>
      </c>
      <c r="C3" s="3">
        <v>80</v>
      </c>
      <c r="D3" s="3">
        <v>82.9</v>
      </c>
      <c r="E3" s="3">
        <v>85.7</v>
      </c>
      <c r="F3" s="3">
        <v>88.4</v>
      </c>
      <c r="G3" s="3">
        <v>91.2</v>
      </c>
      <c r="H3" s="3">
        <v>94.100000000000009</v>
      </c>
      <c r="I3" s="3">
        <v>97.100000000000009</v>
      </c>
      <c r="J3" s="3">
        <v>100.2</v>
      </c>
    </row>
    <row r="4" spans="1:10" x14ac:dyDescent="0.2">
      <c r="A4" t="s">
        <v>256</v>
      </c>
      <c r="B4" s="8" t="s">
        <v>132</v>
      </c>
      <c r="C4" s="3">
        <v>110</v>
      </c>
      <c r="D4" s="3">
        <v>114</v>
      </c>
      <c r="E4" s="3">
        <v>117.9</v>
      </c>
      <c r="F4" s="3">
        <v>121.7</v>
      </c>
      <c r="G4" s="3">
        <v>125.60000000000001</v>
      </c>
      <c r="H4" s="3">
        <v>129.6</v>
      </c>
      <c r="I4" s="3">
        <v>133.70000000000002</v>
      </c>
      <c r="J4" s="3">
        <v>138</v>
      </c>
    </row>
    <row r="5" spans="1:10" x14ac:dyDescent="0.2">
      <c r="A5" t="s">
        <v>256</v>
      </c>
      <c r="B5" s="8" t="s">
        <v>133</v>
      </c>
      <c r="C5" s="3">
        <v>96.800000000000011</v>
      </c>
      <c r="D5" s="3">
        <v>100.30000000000001</v>
      </c>
      <c r="E5" s="3">
        <v>103.7</v>
      </c>
      <c r="F5" s="3">
        <v>107</v>
      </c>
      <c r="G5" s="3">
        <v>110.4</v>
      </c>
      <c r="H5" s="3">
        <v>113.9</v>
      </c>
      <c r="I5" s="3">
        <v>117.5</v>
      </c>
      <c r="J5" s="3">
        <v>121.30000000000001</v>
      </c>
    </row>
    <row r="6" spans="1:10" x14ac:dyDescent="0.2">
      <c r="A6" t="s">
        <v>256</v>
      </c>
      <c r="B6" t="s">
        <v>134</v>
      </c>
      <c r="C6" s="3">
        <v>127.10000000000001</v>
      </c>
      <c r="D6" s="3">
        <v>131.70000000000002</v>
      </c>
      <c r="E6" s="3">
        <v>136.20000000000002</v>
      </c>
      <c r="F6" s="3">
        <v>140.6</v>
      </c>
      <c r="G6" s="3">
        <v>145.1</v>
      </c>
      <c r="H6" s="3">
        <v>149.70000000000002</v>
      </c>
      <c r="I6" s="3">
        <v>154.5</v>
      </c>
      <c r="J6" s="3">
        <v>159.4</v>
      </c>
    </row>
    <row r="7" spans="1:10" x14ac:dyDescent="0.2">
      <c r="A7" t="s">
        <v>256</v>
      </c>
      <c r="B7" s="8" t="s">
        <v>135</v>
      </c>
      <c r="C7" s="3">
        <v>175.4</v>
      </c>
      <c r="D7" s="3">
        <v>181.70000000000002</v>
      </c>
      <c r="E7" s="3">
        <v>187.9</v>
      </c>
      <c r="F7" s="3">
        <v>193.9</v>
      </c>
      <c r="G7" s="3">
        <v>200.10000000000002</v>
      </c>
      <c r="H7" s="3">
        <v>206.5</v>
      </c>
      <c r="I7" s="3">
        <v>213.10000000000002</v>
      </c>
      <c r="J7" s="3">
        <v>219.9</v>
      </c>
    </row>
    <row r="8" spans="1:10" x14ac:dyDescent="0.2">
      <c r="B8" s="8"/>
      <c r="C8" s="3"/>
      <c r="D8" s="3"/>
      <c r="E8" s="3"/>
      <c r="F8" s="3"/>
      <c r="G8" s="3"/>
      <c r="H8" s="3"/>
      <c r="I8" s="3"/>
      <c r="J8" s="3"/>
    </row>
    <row r="9" spans="1:10" x14ac:dyDescent="0.2">
      <c r="B9" s="8"/>
      <c r="C9" s="3"/>
      <c r="D9" s="3"/>
      <c r="E9" s="3"/>
      <c r="F9" s="3"/>
      <c r="G9" s="3"/>
      <c r="H9" s="3"/>
      <c r="I9" s="3"/>
      <c r="J9" s="3"/>
    </row>
    <row r="10" spans="1:10" x14ac:dyDescent="0.2">
      <c r="C10" s="3"/>
      <c r="D10" s="3"/>
      <c r="E10" s="3"/>
      <c r="F10" s="3"/>
      <c r="G10" s="3"/>
      <c r="H10" s="3"/>
      <c r="I10" s="3"/>
      <c r="J10" s="3"/>
    </row>
    <row r="11" spans="1:10" x14ac:dyDescent="0.2">
      <c r="C11" s="3"/>
      <c r="D11" s="3"/>
      <c r="E11" s="3"/>
      <c r="F11" s="3"/>
      <c r="G11" s="3"/>
      <c r="H11" s="3"/>
      <c r="I11" s="3"/>
      <c r="J11" s="3"/>
    </row>
    <row r="12" spans="1:10" x14ac:dyDescent="0.2">
      <c r="B12" s="8"/>
      <c r="C12" s="3"/>
      <c r="D12" s="3"/>
      <c r="E12" s="3"/>
      <c r="F12" s="3"/>
      <c r="G12" s="3"/>
      <c r="H12" s="3"/>
      <c r="I12" s="3"/>
      <c r="J12" s="3"/>
    </row>
    <row r="13" spans="1:10" x14ac:dyDescent="0.2">
      <c r="B13" s="8"/>
      <c r="C13" s="3"/>
      <c r="D13" s="3"/>
      <c r="E13" s="3"/>
      <c r="F13" s="3"/>
      <c r="G13" s="3"/>
      <c r="H13" s="3"/>
      <c r="I13" s="3"/>
      <c r="J13" s="3"/>
    </row>
    <row r="14" spans="1:10" x14ac:dyDescent="0.2">
      <c r="B14" s="8"/>
      <c r="C14" s="3"/>
      <c r="D14" s="3"/>
      <c r="E14" s="3"/>
      <c r="F14" s="3"/>
      <c r="G14" s="3"/>
      <c r="H14" s="3"/>
      <c r="I14" s="3"/>
      <c r="J14" s="3"/>
    </row>
    <row r="15" spans="1:10" x14ac:dyDescent="0.2">
      <c r="B15" s="8"/>
      <c r="C15" s="3"/>
      <c r="D15" s="3"/>
      <c r="E15" s="3"/>
      <c r="F15" s="3"/>
      <c r="G15" s="3"/>
      <c r="H15" s="3"/>
      <c r="I15" s="3"/>
      <c r="J15" s="3"/>
    </row>
    <row r="16" spans="1:10" x14ac:dyDescent="0.2">
      <c r="C16" s="3"/>
      <c r="D16" s="3"/>
      <c r="E16" s="3"/>
      <c r="F16" s="3"/>
      <c r="G16" s="3"/>
      <c r="H16" s="3"/>
      <c r="I16" s="3"/>
      <c r="J16" s="3"/>
    </row>
    <row r="17" spans="2:10" x14ac:dyDescent="0.2">
      <c r="B17" s="8"/>
      <c r="C17" s="3"/>
      <c r="D17" s="3"/>
      <c r="E17" s="3"/>
      <c r="F17" s="3"/>
      <c r="G17" s="3"/>
      <c r="H17" s="3"/>
      <c r="I17" s="3"/>
      <c r="J17" s="3"/>
    </row>
    <row r="18" spans="2:10" x14ac:dyDescent="0.2">
      <c r="B18" s="8"/>
      <c r="C18" s="3"/>
      <c r="D18" s="3"/>
      <c r="E18" s="3"/>
      <c r="F18" s="3"/>
      <c r="G18" s="3"/>
      <c r="H18" s="3"/>
      <c r="I18" s="3"/>
      <c r="J18" s="3"/>
    </row>
    <row r="19" spans="2:10" x14ac:dyDescent="0.2">
      <c r="B19" s="8"/>
      <c r="C19" s="3"/>
      <c r="D19" s="3"/>
      <c r="E19" s="3"/>
      <c r="F19" s="3"/>
      <c r="G19" s="3"/>
      <c r="H19" s="3"/>
      <c r="I19" s="3"/>
      <c r="J19" s="3"/>
    </row>
    <row r="20" spans="2:10" x14ac:dyDescent="0.2">
      <c r="B20" s="8"/>
      <c r="C20" s="3"/>
      <c r="D20" s="3"/>
      <c r="E20" s="3"/>
      <c r="F20" s="3"/>
      <c r="G20" s="3"/>
      <c r="H20" s="3"/>
      <c r="I20" s="3"/>
      <c r="J20" s="3"/>
    </row>
    <row r="21" spans="2:10" x14ac:dyDescent="0.2">
      <c r="C21" s="3"/>
      <c r="D21" s="3"/>
      <c r="E21" s="3"/>
      <c r="F21" s="3"/>
      <c r="G21" s="3"/>
      <c r="H21" s="3"/>
      <c r="I21" s="3"/>
      <c r="J21" s="3"/>
    </row>
    <row r="22" spans="2:10" x14ac:dyDescent="0.2">
      <c r="B22" s="8"/>
      <c r="C22" s="3"/>
      <c r="D22" s="3"/>
      <c r="E22" s="3"/>
      <c r="F22" s="3"/>
      <c r="G22" s="3"/>
      <c r="H22" s="3"/>
      <c r="I22" s="3"/>
      <c r="J22" s="3"/>
    </row>
    <row r="23" spans="2:10" x14ac:dyDescent="0.2">
      <c r="B23" s="8"/>
      <c r="C23" s="3"/>
      <c r="D23" s="3"/>
      <c r="E23" s="3"/>
      <c r="F23" s="3"/>
      <c r="G23" s="3"/>
      <c r="H23" s="3"/>
      <c r="I23" s="3"/>
      <c r="J23" s="3"/>
    </row>
    <row r="24" spans="2:10" x14ac:dyDescent="0.2">
      <c r="B24" s="8"/>
      <c r="C24" s="3"/>
      <c r="D24" s="3"/>
      <c r="E24" s="3"/>
      <c r="F24" s="3"/>
      <c r="G24" s="3"/>
      <c r="H24" s="3"/>
      <c r="I24" s="3"/>
      <c r="J24" s="3"/>
    </row>
    <row r="25" spans="2:10" x14ac:dyDescent="0.2">
      <c r="B25" s="8"/>
      <c r="C25" s="3"/>
      <c r="D25" s="3"/>
      <c r="E25" s="3"/>
      <c r="F25" s="3"/>
      <c r="G25" s="3"/>
      <c r="H25" s="3"/>
      <c r="I25" s="3"/>
      <c r="J25" s="3"/>
    </row>
    <row r="26" spans="2:10" x14ac:dyDescent="0.2">
      <c r="C26" s="3"/>
      <c r="D26" s="3"/>
      <c r="E26" s="3"/>
      <c r="F26" s="3"/>
      <c r="G26" s="3"/>
      <c r="H26" s="3"/>
      <c r="I26" s="3"/>
      <c r="J26" s="3"/>
    </row>
    <row r="27" spans="2:10" x14ac:dyDescent="0.2">
      <c r="B27" s="8"/>
      <c r="C27" s="3"/>
      <c r="D27" s="3"/>
      <c r="E27" s="3"/>
      <c r="F27" s="3"/>
      <c r="G27" s="3"/>
      <c r="H27" s="3"/>
      <c r="I27" s="3"/>
      <c r="J27" s="3"/>
    </row>
    <row r="28" spans="2:10" x14ac:dyDescent="0.2">
      <c r="B28" s="8"/>
      <c r="C28" s="3"/>
      <c r="D28" s="3"/>
      <c r="E28" s="3"/>
      <c r="F28" s="3"/>
      <c r="G28" s="3"/>
      <c r="H28" s="3"/>
      <c r="I28" s="3"/>
      <c r="J28" s="3"/>
    </row>
    <row r="29" spans="2:10" x14ac:dyDescent="0.2">
      <c r="B29" s="8"/>
      <c r="C29" s="3"/>
      <c r="D29" s="3"/>
      <c r="E29" s="3"/>
      <c r="F29" s="3"/>
      <c r="G29" s="3"/>
      <c r="H29" s="3"/>
      <c r="I29" s="3"/>
      <c r="J29" s="3"/>
    </row>
    <row r="30" spans="2:10" x14ac:dyDescent="0.2">
      <c r="B30" s="8"/>
      <c r="C30" s="3"/>
      <c r="D30" s="3"/>
      <c r="E30" s="3"/>
      <c r="F30" s="3"/>
      <c r="G30" s="3"/>
      <c r="H30" s="3"/>
      <c r="I30" s="3"/>
      <c r="J30" s="3"/>
    </row>
    <row r="31" spans="2:10" x14ac:dyDescent="0.2">
      <c r="C31" s="3"/>
      <c r="D31" s="3"/>
      <c r="E31" s="3"/>
      <c r="F31" s="3"/>
      <c r="G31" s="3"/>
      <c r="H31" s="3"/>
      <c r="I31" s="3"/>
      <c r="J31" s="3"/>
    </row>
    <row r="32" spans="2:10" x14ac:dyDescent="0.2">
      <c r="B32" s="8"/>
      <c r="C32" s="3"/>
      <c r="D32" s="3"/>
      <c r="E32" s="3"/>
      <c r="F32" s="3"/>
      <c r="G32" s="3"/>
      <c r="H32" s="3"/>
      <c r="I32" s="3"/>
      <c r="J32" s="3"/>
    </row>
    <row r="33" spans="2:10" x14ac:dyDescent="0.2">
      <c r="B33" s="8"/>
      <c r="C33" s="3"/>
      <c r="D33" s="3"/>
      <c r="E33" s="3"/>
      <c r="F33" s="3"/>
      <c r="G33" s="3"/>
      <c r="H33" s="3"/>
      <c r="I33" s="3"/>
      <c r="J33" s="3"/>
    </row>
    <row r="34" spans="2:10" x14ac:dyDescent="0.2">
      <c r="B34" s="8"/>
      <c r="C34" s="3"/>
      <c r="D34" s="3"/>
      <c r="E34" s="3"/>
      <c r="F34" s="3"/>
      <c r="G34" s="3"/>
      <c r="H34" s="3"/>
      <c r="I34" s="3"/>
      <c r="J34" s="3"/>
    </row>
    <row r="35" spans="2:10" x14ac:dyDescent="0.2">
      <c r="B35" s="8"/>
      <c r="C35" s="3"/>
      <c r="D35" s="3"/>
      <c r="E35" s="3"/>
      <c r="F35" s="3"/>
      <c r="G35" s="3"/>
      <c r="H35" s="3"/>
      <c r="I35" s="3"/>
      <c r="J35" s="3"/>
    </row>
    <row r="36" spans="2:10" x14ac:dyDescent="0.2">
      <c r="C36" s="3"/>
      <c r="D36" s="3"/>
      <c r="E36" s="3"/>
      <c r="F36" s="3"/>
      <c r="G36" s="3"/>
      <c r="H36" s="3"/>
      <c r="I36" s="3"/>
      <c r="J36" s="3"/>
    </row>
    <row r="37" spans="2:10" x14ac:dyDescent="0.2">
      <c r="B37" s="8"/>
      <c r="C37" s="3"/>
      <c r="D37" s="3"/>
      <c r="E37" s="3"/>
      <c r="F37" s="3"/>
      <c r="G37" s="3"/>
      <c r="H37" s="3"/>
      <c r="I37" s="3"/>
      <c r="J37" s="3"/>
    </row>
    <row r="38" spans="2:10" x14ac:dyDescent="0.2">
      <c r="B38" s="8"/>
      <c r="C38" s="3"/>
      <c r="D38" s="3"/>
      <c r="E38" s="3"/>
      <c r="F38" s="3"/>
      <c r="G38" s="3"/>
      <c r="H38" s="3"/>
      <c r="I38" s="3"/>
      <c r="J38" s="3"/>
    </row>
    <row r="39" spans="2:10" x14ac:dyDescent="0.2">
      <c r="B39" s="8"/>
      <c r="C39" s="3"/>
      <c r="D39" s="3"/>
      <c r="E39" s="3"/>
      <c r="F39" s="3"/>
      <c r="G39" s="3"/>
      <c r="H39" s="3"/>
      <c r="I39" s="3"/>
      <c r="J39" s="3"/>
    </row>
    <row r="40" spans="2:10" x14ac:dyDescent="0.2">
      <c r="B40" s="8"/>
      <c r="C40" s="3"/>
      <c r="D40" s="3"/>
      <c r="E40" s="3"/>
      <c r="F40" s="3"/>
      <c r="G40" s="3"/>
      <c r="H40" s="3"/>
      <c r="I40" s="3"/>
      <c r="J40" s="3"/>
    </row>
    <row r="41" spans="2:10" x14ac:dyDescent="0.2">
      <c r="C41" s="3"/>
      <c r="D41" s="3"/>
      <c r="E41" s="3"/>
      <c r="F41" s="3"/>
      <c r="G41" s="3"/>
      <c r="H41" s="3"/>
      <c r="I41" s="3"/>
      <c r="J41" s="3"/>
    </row>
    <row r="42" spans="2:10" x14ac:dyDescent="0.2">
      <c r="B42" s="8"/>
      <c r="C42" s="3"/>
      <c r="D42" s="3"/>
      <c r="E42" s="3"/>
      <c r="F42" s="3"/>
      <c r="G42" s="3"/>
      <c r="H42" s="3"/>
      <c r="I42" s="3"/>
      <c r="J42" s="3"/>
    </row>
    <row r="43" spans="2:10" x14ac:dyDescent="0.2">
      <c r="B43" s="8"/>
      <c r="C43" s="3"/>
      <c r="D43" s="3"/>
      <c r="E43" s="3"/>
      <c r="F43" s="3"/>
      <c r="G43" s="3"/>
      <c r="H43" s="3"/>
      <c r="I43" s="3"/>
      <c r="J43" s="3"/>
    </row>
    <row r="44" spans="2:10" x14ac:dyDescent="0.2">
      <c r="B44" s="8"/>
      <c r="C44" s="3"/>
      <c r="D44" s="3"/>
      <c r="E44" s="3"/>
      <c r="F44" s="3"/>
      <c r="G44" s="3"/>
      <c r="H44" s="3"/>
      <c r="I44" s="3"/>
      <c r="J44" s="3"/>
    </row>
    <row r="45" spans="2:10" x14ac:dyDescent="0.2">
      <c r="B45" s="8"/>
      <c r="C45" s="3"/>
      <c r="D45" s="3"/>
      <c r="E45" s="3"/>
      <c r="F45" s="3"/>
      <c r="G45" s="3"/>
      <c r="H45" s="3"/>
      <c r="I45" s="3"/>
      <c r="J45" s="3"/>
    </row>
    <row r="46" spans="2:10" x14ac:dyDescent="0.2">
      <c r="C46" s="3"/>
      <c r="D46" s="3"/>
      <c r="E46" s="3"/>
      <c r="F46" s="3"/>
      <c r="G46" s="3"/>
      <c r="H46" s="3"/>
      <c r="I46" s="3"/>
      <c r="J46" s="3"/>
    </row>
    <row r="47" spans="2:10" x14ac:dyDescent="0.2">
      <c r="B47" s="8"/>
      <c r="C47" s="3"/>
      <c r="D47" s="3"/>
      <c r="E47" s="3"/>
      <c r="F47" s="3"/>
      <c r="G47" s="3"/>
      <c r="H47" s="3"/>
      <c r="I47" s="3"/>
      <c r="J47" s="3"/>
    </row>
    <row r="48" spans="2:10" x14ac:dyDescent="0.2">
      <c r="B48" s="8"/>
      <c r="C48" s="3"/>
      <c r="D48" s="3"/>
      <c r="E48" s="3"/>
      <c r="F48" s="3"/>
      <c r="G48" s="3"/>
      <c r="H48" s="3"/>
      <c r="I48" s="3"/>
      <c r="J48" s="3"/>
    </row>
    <row r="49" spans="2:10" x14ac:dyDescent="0.2">
      <c r="B49" s="8"/>
      <c r="C49" s="3"/>
      <c r="D49" s="3"/>
      <c r="E49" s="3"/>
      <c r="F49" s="3"/>
      <c r="G49" s="3"/>
      <c r="H49" s="3"/>
      <c r="I49" s="3"/>
      <c r="J49" s="3"/>
    </row>
    <row r="50" spans="2:10" x14ac:dyDescent="0.2">
      <c r="B50" s="8"/>
      <c r="C50" s="3"/>
      <c r="D50" s="3"/>
      <c r="E50" s="3"/>
      <c r="F50" s="3"/>
      <c r="G50" s="3"/>
      <c r="H50" s="3"/>
      <c r="I50" s="3"/>
      <c r="J50" s="3"/>
    </row>
    <row r="51" spans="2:10" x14ac:dyDescent="0.2">
      <c r="C51" s="3"/>
      <c r="D51" s="3"/>
      <c r="E51" s="3"/>
      <c r="F51" s="3"/>
      <c r="G51" s="3"/>
      <c r="H51" s="3"/>
      <c r="I51" s="3"/>
      <c r="J51" s="3"/>
    </row>
    <row r="52" spans="2:10" x14ac:dyDescent="0.2">
      <c r="B52" s="8"/>
      <c r="C52" s="3"/>
      <c r="D52" s="3"/>
      <c r="E52" s="3"/>
      <c r="F52" s="3"/>
      <c r="G52" s="3"/>
      <c r="H52" s="3"/>
      <c r="I52" s="3"/>
      <c r="J52" s="3"/>
    </row>
    <row r="53" spans="2:10" x14ac:dyDescent="0.2">
      <c r="B53" s="8"/>
      <c r="C53" s="3"/>
      <c r="D53" s="3"/>
      <c r="E53" s="3"/>
      <c r="F53" s="3"/>
      <c r="G53" s="3"/>
      <c r="H53" s="3"/>
      <c r="I53" s="3"/>
      <c r="J53" s="3"/>
    </row>
    <row r="54" spans="2:10" x14ac:dyDescent="0.2">
      <c r="B54" s="8"/>
      <c r="C54" s="3"/>
      <c r="D54" s="3"/>
      <c r="E54" s="3"/>
      <c r="F54" s="3"/>
      <c r="G54" s="3"/>
      <c r="H54" s="3"/>
      <c r="I54" s="3"/>
      <c r="J54" s="3"/>
    </row>
    <row r="55" spans="2:10" x14ac:dyDescent="0.2">
      <c r="B55" s="8"/>
      <c r="C55" s="3"/>
      <c r="D55" s="3"/>
      <c r="E55" s="3"/>
      <c r="F55" s="3"/>
      <c r="G55" s="3"/>
      <c r="H55" s="3"/>
      <c r="I55" s="3"/>
      <c r="J55" s="3"/>
    </row>
    <row r="56" spans="2:10" x14ac:dyDescent="0.2">
      <c r="C56" s="3"/>
      <c r="D56" s="3"/>
      <c r="E56" s="3"/>
      <c r="F56" s="3"/>
      <c r="G56" s="3"/>
      <c r="H56" s="3"/>
      <c r="I56" s="3"/>
      <c r="J56" s="3"/>
    </row>
    <row r="57" spans="2:10" x14ac:dyDescent="0.2">
      <c r="B57" s="8"/>
      <c r="C57" s="3"/>
      <c r="D57" s="3"/>
      <c r="E57" s="3"/>
      <c r="F57" s="3"/>
      <c r="G57" s="3"/>
      <c r="H57" s="3"/>
      <c r="I57" s="3"/>
      <c r="J57" s="3"/>
    </row>
    <row r="58" spans="2:10" x14ac:dyDescent="0.2">
      <c r="B58" s="8"/>
      <c r="C58" s="3"/>
      <c r="D58" s="3"/>
      <c r="E58" s="3"/>
      <c r="F58" s="3"/>
      <c r="G58" s="3"/>
      <c r="H58" s="3"/>
      <c r="I58" s="3"/>
      <c r="J58" s="3"/>
    </row>
    <row r="59" spans="2:10" x14ac:dyDescent="0.2">
      <c r="B59" s="8"/>
      <c r="C59" s="3"/>
      <c r="D59" s="3"/>
      <c r="E59" s="3"/>
      <c r="F59" s="3"/>
      <c r="G59" s="3"/>
      <c r="H59" s="3"/>
      <c r="I59" s="3"/>
      <c r="J59" s="3"/>
    </row>
    <row r="60" spans="2:10" x14ac:dyDescent="0.2">
      <c r="B60" s="8"/>
      <c r="C60" s="3"/>
      <c r="D60" s="3"/>
      <c r="E60" s="3"/>
      <c r="F60" s="3"/>
      <c r="G60" s="3"/>
      <c r="H60" s="3"/>
      <c r="I60" s="3"/>
      <c r="J60" s="3"/>
    </row>
    <row r="61" spans="2:10" x14ac:dyDescent="0.2">
      <c r="C61" s="3"/>
      <c r="D61" s="3"/>
      <c r="E61" s="3"/>
      <c r="F61" s="3"/>
      <c r="G61" s="3"/>
      <c r="H61" s="3"/>
      <c r="I61" s="3"/>
      <c r="J61" s="3"/>
    </row>
    <row r="62" spans="2:10" x14ac:dyDescent="0.2">
      <c r="B62" s="8"/>
      <c r="C62" s="3"/>
      <c r="D62" s="3"/>
      <c r="E62" s="3"/>
      <c r="F62" s="3"/>
      <c r="G62" s="3"/>
      <c r="H62" s="3"/>
      <c r="I62" s="3"/>
      <c r="J62" s="3"/>
    </row>
    <row r="63" spans="2:10" x14ac:dyDescent="0.2">
      <c r="B63" s="8"/>
      <c r="C63" s="3"/>
      <c r="D63" s="3"/>
      <c r="E63" s="3"/>
      <c r="F63" s="3"/>
      <c r="G63" s="3"/>
      <c r="H63" s="3"/>
      <c r="I63" s="3"/>
      <c r="J63" s="3"/>
    </row>
    <row r="64" spans="2:10" x14ac:dyDescent="0.2">
      <c r="B64" s="8"/>
      <c r="C64" s="3"/>
      <c r="D64" s="3"/>
      <c r="E64" s="3"/>
      <c r="F64" s="3"/>
      <c r="G64" s="3"/>
      <c r="H64" s="3"/>
      <c r="I64" s="3"/>
      <c r="J64" s="3"/>
    </row>
    <row r="65" spans="2:10" x14ac:dyDescent="0.2">
      <c r="B65" s="8"/>
      <c r="C65" s="3"/>
      <c r="D65" s="3"/>
      <c r="E65" s="3"/>
      <c r="F65" s="3"/>
      <c r="G65" s="3"/>
      <c r="H65" s="3"/>
      <c r="I65" s="3"/>
      <c r="J65" s="3"/>
    </row>
    <row r="66" spans="2:10" x14ac:dyDescent="0.2">
      <c r="C66" s="3"/>
      <c r="D66" s="3"/>
      <c r="E66" s="3"/>
      <c r="F66" s="3"/>
      <c r="G66" s="3"/>
      <c r="H66" s="3"/>
      <c r="I66" s="3"/>
      <c r="J66" s="3"/>
    </row>
    <row r="67" spans="2:10" x14ac:dyDescent="0.2">
      <c r="B67" s="8"/>
      <c r="C67" s="3"/>
      <c r="D67" s="3"/>
      <c r="E67" s="3"/>
      <c r="F67" s="3"/>
      <c r="G67" s="3"/>
      <c r="H67" s="3"/>
      <c r="I67" s="3"/>
      <c r="J67" s="3"/>
    </row>
    <row r="68" spans="2:10" x14ac:dyDescent="0.2">
      <c r="B68" s="8"/>
      <c r="C68" s="3"/>
      <c r="D68" s="3"/>
      <c r="E68" s="3"/>
      <c r="F68" s="3"/>
      <c r="G68" s="3"/>
      <c r="H68" s="3"/>
      <c r="I68" s="3"/>
      <c r="J68" s="3"/>
    </row>
    <row r="69" spans="2:10" x14ac:dyDescent="0.2">
      <c r="B69" s="8"/>
      <c r="C69" s="3"/>
      <c r="D69" s="3"/>
      <c r="E69" s="3"/>
      <c r="F69" s="3"/>
      <c r="G69" s="3"/>
      <c r="H69" s="3"/>
      <c r="I69" s="3"/>
      <c r="J69" s="3"/>
    </row>
    <row r="70" spans="2:10" x14ac:dyDescent="0.2">
      <c r="B70" s="8"/>
      <c r="C70" s="3"/>
      <c r="D70" s="3"/>
      <c r="E70" s="3"/>
      <c r="F70" s="3"/>
      <c r="G70" s="3"/>
      <c r="H70" s="3"/>
      <c r="I70" s="3"/>
      <c r="J70" s="3"/>
    </row>
    <row r="71" spans="2:10" x14ac:dyDescent="0.2">
      <c r="C71" s="3"/>
      <c r="D71" s="3"/>
      <c r="E71" s="3"/>
      <c r="F71" s="3"/>
      <c r="G71" s="3"/>
      <c r="H71" s="3"/>
      <c r="I71" s="3"/>
      <c r="J71" s="3"/>
    </row>
    <row r="72" spans="2:10" x14ac:dyDescent="0.2">
      <c r="B72" s="8"/>
      <c r="C72" s="3"/>
      <c r="D72" s="3"/>
      <c r="E72" s="3"/>
      <c r="F72" s="3"/>
      <c r="G72" s="3"/>
      <c r="H72" s="3"/>
      <c r="I72" s="3"/>
      <c r="J72" s="3"/>
    </row>
    <row r="73" spans="2:10" x14ac:dyDescent="0.2">
      <c r="B73" s="8"/>
      <c r="C73" s="3"/>
      <c r="D73" s="3"/>
      <c r="E73" s="3"/>
      <c r="F73" s="3"/>
      <c r="G73" s="3"/>
      <c r="H73" s="3"/>
      <c r="I73" s="3"/>
      <c r="J73" s="3"/>
    </row>
    <row r="74" spans="2:10" x14ac:dyDescent="0.2">
      <c r="B74" s="8"/>
      <c r="C74" s="3"/>
      <c r="D74" s="3"/>
      <c r="E74" s="3"/>
      <c r="F74" s="3"/>
      <c r="G74" s="3"/>
      <c r="H74" s="3"/>
      <c r="I74" s="3"/>
      <c r="J74" s="3"/>
    </row>
    <row r="75" spans="2:10" x14ac:dyDescent="0.2">
      <c r="B75" s="8"/>
      <c r="C75" s="3"/>
      <c r="D75" s="3"/>
      <c r="E75" s="3"/>
      <c r="F75" s="3"/>
      <c r="G75" s="3"/>
      <c r="H75" s="3"/>
      <c r="I75" s="3"/>
      <c r="J75" s="3"/>
    </row>
    <row r="76" spans="2:10" x14ac:dyDescent="0.2">
      <c r="C76" s="3"/>
      <c r="D76" s="3"/>
      <c r="E76" s="3"/>
      <c r="F76" s="3"/>
      <c r="G76" s="3"/>
      <c r="H76" s="3"/>
      <c r="I76" s="3"/>
      <c r="J76" s="3"/>
    </row>
    <row r="77" spans="2:10" x14ac:dyDescent="0.2">
      <c r="B77" s="8"/>
      <c r="C77" s="3"/>
      <c r="D77" s="3"/>
      <c r="E77" s="3"/>
      <c r="F77" s="3"/>
      <c r="G77" s="3"/>
      <c r="H77" s="3"/>
      <c r="I77" s="3"/>
      <c r="J77" s="3"/>
    </row>
    <row r="78" spans="2:10" x14ac:dyDescent="0.2">
      <c r="B78" s="8"/>
      <c r="C78" s="3"/>
      <c r="D78" s="3"/>
      <c r="E78" s="3"/>
      <c r="F78" s="3"/>
      <c r="G78" s="3"/>
      <c r="H78" s="3"/>
      <c r="I78" s="3"/>
      <c r="J78" s="3"/>
    </row>
    <row r="79" spans="2:10" x14ac:dyDescent="0.2">
      <c r="B79" s="8"/>
      <c r="C79" s="3"/>
      <c r="D79" s="3"/>
      <c r="E79" s="3"/>
      <c r="F79" s="3"/>
      <c r="G79" s="3"/>
      <c r="H79" s="3"/>
      <c r="I79" s="3"/>
      <c r="J79" s="3"/>
    </row>
    <row r="80" spans="2:10" x14ac:dyDescent="0.2">
      <c r="B80" s="8"/>
      <c r="C80" s="3"/>
      <c r="D80" s="3"/>
      <c r="E80" s="3"/>
      <c r="F80" s="3"/>
      <c r="G80" s="3"/>
      <c r="H80" s="3"/>
      <c r="I80" s="3"/>
      <c r="J80" s="3"/>
    </row>
    <row r="81" spans="2:10" x14ac:dyDescent="0.2">
      <c r="C81" s="3"/>
      <c r="D81" s="3"/>
      <c r="E81" s="3"/>
      <c r="F81" s="3"/>
      <c r="G81" s="3"/>
      <c r="H81" s="3"/>
      <c r="I81" s="3"/>
      <c r="J81" s="3"/>
    </row>
    <row r="82" spans="2:10" x14ac:dyDescent="0.2">
      <c r="B82" s="8"/>
      <c r="C82" s="3"/>
      <c r="D82" s="3"/>
      <c r="E82" s="3"/>
      <c r="F82" s="3"/>
      <c r="G82" s="3"/>
      <c r="H82" s="3"/>
      <c r="I82" s="3"/>
      <c r="J82" s="3"/>
    </row>
    <row r="83" spans="2:10" x14ac:dyDescent="0.2">
      <c r="B83" s="8"/>
      <c r="C83" s="3"/>
      <c r="D83" s="3"/>
      <c r="E83" s="3"/>
      <c r="F83" s="3"/>
      <c r="G83" s="3"/>
      <c r="H83" s="3"/>
      <c r="I83" s="3"/>
      <c r="J83" s="3"/>
    </row>
    <row r="84" spans="2:10" x14ac:dyDescent="0.2">
      <c r="B84" s="8"/>
      <c r="C84" s="3"/>
      <c r="D84" s="3"/>
      <c r="E84" s="3"/>
      <c r="F84" s="3"/>
      <c r="G84" s="3"/>
      <c r="H84" s="3"/>
      <c r="I84" s="3"/>
      <c r="J84" s="3"/>
    </row>
    <row r="85" spans="2:10" x14ac:dyDescent="0.2">
      <c r="B85" s="8"/>
      <c r="C85" s="3"/>
      <c r="D85" s="3"/>
      <c r="E85" s="3"/>
      <c r="F85" s="3"/>
      <c r="G85" s="3"/>
      <c r="H85" s="3"/>
      <c r="I85" s="3"/>
      <c r="J85" s="3"/>
    </row>
    <row r="86" spans="2:10" x14ac:dyDescent="0.2">
      <c r="C86" s="3"/>
      <c r="D86" s="3"/>
      <c r="E86" s="3"/>
      <c r="F86" s="3"/>
      <c r="G86" s="3"/>
      <c r="H86" s="3"/>
      <c r="I86" s="3"/>
      <c r="J86" s="3"/>
    </row>
    <row r="87" spans="2:10" x14ac:dyDescent="0.2">
      <c r="B87" s="8"/>
      <c r="C87" s="3"/>
      <c r="D87" s="3"/>
      <c r="E87" s="3"/>
      <c r="F87" s="3"/>
      <c r="G87" s="3"/>
      <c r="H87" s="3"/>
      <c r="I87" s="3"/>
      <c r="J87" s="3"/>
    </row>
    <row r="88" spans="2:10" x14ac:dyDescent="0.2">
      <c r="B88" s="8"/>
      <c r="C88" s="3"/>
      <c r="D88" s="3"/>
      <c r="E88" s="3"/>
      <c r="F88" s="3"/>
      <c r="G88" s="3"/>
      <c r="H88" s="3"/>
      <c r="I88" s="3"/>
      <c r="J88" s="3"/>
    </row>
    <row r="89" spans="2:10" x14ac:dyDescent="0.2">
      <c r="B89" s="8"/>
      <c r="C89" s="3"/>
      <c r="D89" s="3"/>
      <c r="E89" s="3"/>
      <c r="F89" s="3"/>
      <c r="G89" s="3"/>
      <c r="H89" s="3"/>
      <c r="I89" s="3"/>
      <c r="J89" s="3"/>
    </row>
    <row r="90" spans="2:10" x14ac:dyDescent="0.2">
      <c r="B90" s="8"/>
      <c r="C90" s="3"/>
      <c r="D90" s="3"/>
      <c r="E90" s="3"/>
      <c r="F90" s="3"/>
      <c r="G90" s="3"/>
      <c r="H90" s="3"/>
      <c r="I90" s="3"/>
      <c r="J90" s="3"/>
    </row>
    <row r="91" spans="2:10" x14ac:dyDescent="0.2">
      <c r="C91" s="3"/>
      <c r="D91" s="3"/>
      <c r="E91" s="3"/>
      <c r="F91" s="3"/>
      <c r="G91" s="3"/>
      <c r="H91" s="3"/>
      <c r="I91" s="3"/>
      <c r="J91" s="3"/>
    </row>
    <row r="92" spans="2:10" x14ac:dyDescent="0.2">
      <c r="B92" s="8"/>
      <c r="C92" s="3"/>
      <c r="D92" s="3"/>
      <c r="E92" s="3"/>
      <c r="F92" s="3"/>
      <c r="G92" s="3"/>
      <c r="H92" s="3"/>
      <c r="I92" s="3"/>
      <c r="J92" s="3"/>
    </row>
    <row r="93" spans="2:10" x14ac:dyDescent="0.2">
      <c r="B93" s="8"/>
      <c r="C93" s="3"/>
      <c r="D93" s="3"/>
      <c r="E93" s="3"/>
      <c r="F93" s="3"/>
      <c r="G93" s="3"/>
      <c r="H93" s="3"/>
      <c r="I93" s="3"/>
      <c r="J93" s="3"/>
    </row>
    <row r="94" spans="2:10" x14ac:dyDescent="0.2">
      <c r="B94" s="8"/>
      <c r="C94" s="3"/>
      <c r="D94" s="3"/>
      <c r="E94" s="3"/>
      <c r="F94" s="3"/>
      <c r="G94" s="3"/>
      <c r="H94" s="3"/>
      <c r="I94" s="3"/>
      <c r="J94" s="3"/>
    </row>
    <row r="95" spans="2:10" x14ac:dyDescent="0.2">
      <c r="B95" s="8"/>
      <c r="C95" s="3"/>
      <c r="D95" s="3"/>
      <c r="E95" s="3"/>
      <c r="F95" s="3"/>
      <c r="G95" s="3"/>
      <c r="H95" s="3"/>
      <c r="I95" s="3"/>
      <c r="J95" s="3"/>
    </row>
    <row r="96" spans="2:10" x14ac:dyDescent="0.2">
      <c r="B96" s="8"/>
      <c r="C96" s="3"/>
      <c r="D96" s="3"/>
      <c r="E96" s="3"/>
      <c r="F96" s="3"/>
      <c r="G96" s="3"/>
      <c r="H96" s="3"/>
      <c r="I96" s="3"/>
      <c r="J96" s="3"/>
    </row>
    <row r="97" spans="2:10" x14ac:dyDescent="0.2">
      <c r="C97" s="3"/>
      <c r="D97" s="3"/>
      <c r="E97" s="3"/>
      <c r="F97" s="3"/>
      <c r="G97" s="3"/>
      <c r="H97" s="3"/>
      <c r="I97" s="3"/>
      <c r="J97" s="3"/>
    </row>
    <row r="98" spans="2:10" x14ac:dyDescent="0.2">
      <c r="B98" s="8"/>
      <c r="C98" s="3"/>
      <c r="D98" s="3"/>
      <c r="E98" s="3"/>
      <c r="F98" s="3"/>
      <c r="G98" s="3"/>
      <c r="H98" s="3"/>
      <c r="I98" s="3"/>
      <c r="J98" s="3"/>
    </row>
    <row r="99" spans="2:10" x14ac:dyDescent="0.2">
      <c r="B99" s="8"/>
      <c r="C99" s="3"/>
      <c r="D99" s="3"/>
      <c r="E99" s="3"/>
      <c r="F99" s="3"/>
      <c r="G99" s="3"/>
      <c r="H99" s="3"/>
      <c r="I99" s="3"/>
      <c r="J99" s="3"/>
    </row>
    <row r="100" spans="2:10" x14ac:dyDescent="0.2">
      <c r="B100" s="8"/>
      <c r="C100" s="3"/>
      <c r="D100" s="3"/>
      <c r="E100" s="3"/>
      <c r="F100" s="3"/>
      <c r="G100" s="3"/>
      <c r="H100" s="3"/>
      <c r="I100" s="3"/>
      <c r="J100" s="3"/>
    </row>
    <row r="101" spans="2:10" x14ac:dyDescent="0.2">
      <c r="B101" s="8"/>
      <c r="C101" s="3"/>
      <c r="D101" s="3"/>
      <c r="E101" s="3"/>
      <c r="F101" s="3"/>
      <c r="G101" s="3"/>
      <c r="H101" s="3"/>
      <c r="I101" s="3"/>
      <c r="J101" s="3"/>
    </row>
    <row r="102" spans="2:10" x14ac:dyDescent="0.2">
      <c r="B102" s="8"/>
      <c r="C102" s="3"/>
      <c r="D102" s="3"/>
      <c r="E102" s="3"/>
      <c r="F102" s="3"/>
      <c r="G102" s="3"/>
      <c r="H102" s="3"/>
      <c r="I102" s="3"/>
      <c r="J102" s="3"/>
    </row>
    <row r="103" spans="2:10" x14ac:dyDescent="0.2">
      <c r="C103" s="3"/>
      <c r="D103" s="3"/>
      <c r="E103" s="3"/>
      <c r="F103" s="3"/>
      <c r="G103" s="3"/>
      <c r="H103" s="3"/>
      <c r="I103" s="3"/>
      <c r="J103" s="3"/>
    </row>
    <row r="104" spans="2:10" x14ac:dyDescent="0.2">
      <c r="B104" s="8"/>
      <c r="C104" s="3"/>
      <c r="D104" s="3"/>
      <c r="E104" s="3"/>
      <c r="F104" s="3"/>
      <c r="G104" s="3"/>
      <c r="H104" s="3"/>
      <c r="I104" s="3"/>
      <c r="J104" s="3"/>
    </row>
    <row r="105" spans="2:10" x14ac:dyDescent="0.2">
      <c r="B105" s="8"/>
      <c r="C105" s="3"/>
      <c r="D105" s="3"/>
      <c r="E105" s="3"/>
      <c r="F105" s="3"/>
      <c r="G105" s="3"/>
      <c r="H105" s="3"/>
      <c r="I105" s="3"/>
      <c r="J105" s="3"/>
    </row>
    <row r="106" spans="2:10" x14ac:dyDescent="0.2">
      <c r="B106" s="8"/>
      <c r="C106" s="3"/>
      <c r="D106" s="3"/>
      <c r="E106" s="3"/>
      <c r="F106" s="3"/>
      <c r="G106" s="3"/>
      <c r="H106" s="3"/>
      <c r="I106" s="3"/>
      <c r="J106" s="3"/>
    </row>
    <row r="107" spans="2:10" x14ac:dyDescent="0.2">
      <c r="B107" s="8"/>
      <c r="C107" s="3"/>
      <c r="D107" s="3"/>
      <c r="E107" s="3"/>
      <c r="F107" s="3"/>
      <c r="G107" s="3"/>
      <c r="H107" s="3"/>
      <c r="I107" s="3"/>
      <c r="J107" s="3"/>
    </row>
    <row r="108" spans="2:10" x14ac:dyDescent="0.2">
      <c r="B108" s="8"/>
      <c r="C108" s="3"/>
      <c r="D108" s="3"/>
      <c r="E108" s="3"/>
      <c r="F108" s="3"/>
      <c r="G108" s="3"/>
      <c r="H108" s="3"/>
      <c r="I108" s="3"/>
      <c r="J108" s="3"/>
    </row>
    <row r="109" spans="2:10" x14ac:dyDescent="0.2">
      <c r="C109" s="3"/>
      <c r="D109" s="3"/>
      <c r="E109" s="3"/>
      <c r="F109" s="3"/>
      <c r="G109" s="3"/>
      <c r="H109" s="3"/>
      <c r="I109" s="3"/>
      <c r="J109" s="3"/>
    </row>
  </sheetData>
  <autoFilter ref="A1:J109" xr:uid="{7854C9A0-7D4A-45AA-B298-75560E8DF47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995D-0C8D-4DFF-A612-0124B7E3E740}">
  <sheetPr>
    <tabColor theme="9" tint="0.59999389629810485"/>
  </sheetPr>
  <dimension ref="B1:O92"/>
  <sheetViews>
    <sheetView showGridLines="0" zoomScale="85" zoomScaleNormal="85" workbookViewId="0">
      <pane xSplit="2" ySplit="13" topLeftCell="C14" activePane="bottomRight" state="frozen"/>
      <selection pane="topRight" activeCell="M67" sqref="M67"/>
      <selection pane="bottomLeft" activeCell="M67" sqref="M67"/>
      <selection pane="bottomRight"/>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175</v>
      </c>
      <c r="D2" s="48"/>
      <c r="E2" s="48"/>
    </row>
    <row r="4" spans="2:15" x14ac:dyDescent="0.2">
      <c r="B4" s="27" t="s">
        <v>176</v>
      </c>
      <c r="C4" s="28"/>
      <c r="D4" s="29"/>
      <c r="E4" s="29"/>
      <c r="F4" s="29"/>
      <c r="G4" s="29"/>
      <c r="H4" s="29"/>
      <c r="I4" s="29"/>
      <c r="J4" s="29"/>
      <c r="K4" s="29"/>
    </row>
    <row r="5" spans="2:15" x14ac:dyDescent="0.2">
      <c r="B5" s="5"/>
    </row>
    <row r="6" spans="2:15" x14ac:dyDescent="0.2">
      <c r="B6" s="30" t="s">
        <v>177</v>
      </c>
      <c r="C6" s="120"/>
      <c r="D6" s="120"/>
      <c r="J6" s="29"/>
      <c r="K6" s="29"/>
    </row>
    <row r="7" spans="2:15" x14ac:dyDescent="0.2">
      <c r="B7" s="30" t="s">
        <v>178</v>
      </c>
      <c r="C7" s="120"/>
      <c r="D7" s="120"/>
      <c r="J7" s="29"/>
      <c r="K7" s="29"/>
    </row>
    <row r="8" spans="2:15" x14ac:dyDescent="0.2">
      <c r="B8" s="30" t="s">
        <v>179</v>
      </c>
      <c r="C8" s="120"/>
      <c r="D8" s="120"/>
      <c r="J8" s="29"/>
      <c r="K8" s="29"/>
    </row>
    <row r="9" spans="2:15" x14ac:dyDescent="0.2">
      <c r="B9" s="30" t="s">
        <v>180</v>
      </c>
      <c r="C9" s="120"/>
      <c r="D9" s="120"/>
      <c r="J9" s="29"/>
      <c r="K9" s="29"/>
    </row>
    <row r="11" spans="2:15" ht="27" customHeight="1" x14ac:dyDescent="0.2">
      <c r="C11" s="121" t="s">
        <v>181</v>
      </c>
      <c r="D11" s="122"/>
      <c r="E11" s="122"/>
      <c r="F11" s="122"/>
      <c r="G11" s="122"/>
      <c r="H11" s="122"/>
      <c r="I11" s="122"/>
      <c r="J11" s="122"/>
      <c r="K11" s="123"/>
    </row>
    <row r="12" spans="2:15" ht="51" customHeight="1" x14ac:dyDescent="0.2">
      <c r="B12" s="31"/>
      <c r="C12" s="32" t="s">
        <v>182</v>
      </c>
      <c r="D12" s="32" t="s">
        <v>183</v>
      </c>
      <c r="E12" s="32" t="s">
        <v>184</v>
      </c>
      <c r="F12" s="32" t="s">
        <v>185</v>
      </c>
      <c r="G12" s="32" t="s">
        <v>186</v>
      </c>
      <c r="H12" s="32" t="s">
        <v>187</v>
      </c>
      <c r="I12" s="32" t="s">
        <v>188</v>
      </c>
      <c r="J12" s="32" t="s">
        <v>189</v>
      </c>
      <c r="K12" s="33" t="s">
        <v>190</v>
      </c>
      <c r="M12" s="34" t="s">
        <v>191</v>
      </c>
      <c r="O12" s="74" t="s">
        <v>192</v>
      </c>
    </row>
    <row r="13" spans="2:15" x14ac:dyDescent="0.2">
      <c r="C13" s="31"/>
      <c r="D13" s="35"/>
      <c r="E13" s="35"/>
      <c r="F13" s="35"/>
      <c r="G13" s="35"/>
      <c r="H13" s="35"/>
      <c r="I13" s="35"/>
      <c r="J13" s="35"/>
      <c r="K13" s="35"/>
    </row>
    <row r="14" spans="2:15" s="38" customFormat="1" ht="25.5" x14ac:dyDescent="0.2">
      <c r="B14" s="36" t="s">
        <v>193</v>
      </c>
      <c r="C14" s="37" t="s">
        <v>119</v>
      </c>
      <c r="D14" s="37" t="s">
        <v>119</v>
      </c>
      <c r="E14" s="37" t="s">
        <v>119</v>
      </c>
      <c r="F14" s="37" t="s">
        <v>119</v>
      </c>
      <c r="G14" s="37" t="s">
        <v>119</v>
      </c>
      <c r="H14" s="37" t="s">
        <v>119</v>
      </c>
      <c r="I14" s="37" t="s">
        <v>119</v>
      </c>
      <c r="J14" s="37" t="s">
        <v>119</v>
      </c>
      <c r="K14" s="37" t="s">
        <v>119</v>
      </c>
      <c r="M14" s="75" t="s">
        <v>194</v>
      </c>
      <c r="O14" s="75"/>
    </row>
    <row r="15" spans="2:15" ht="110.25" customHeight="1" x14ac:dyDescent="0.2">
      <c r="B15" s="82" t="s">
        <v>195</v>
      </c>
      <c r="C15" s="114">
        <v>0</v>
      </c>
      <c r="D15" s="114">
        <v>0</v>
      </c>
      <c r="E15" s="114">
        <v>0</v>
      </c>
      <c r="F15" s="114">
        <v>0</v>
      </c>
      <c r="G15" s="114">
        <v>0</v>
      </c>
      <c r="H15" s="114">
        <v>0</v>
      </c>
      <c r="I15" s="114">
        <v>0</v>
      </c>
      <c r="J15" s="114">
        <v>0</v>
      </c>
      <c r="K15" s="115">
        <f>SUM(C15:J15)</f>
        <v>0</v>
      </c>
      <c r="L15" s="48"/>
      <c r="M15" s="64"/>
      <c r="N15" s="48"/>
      <c r="O15" s="76" t="s">
        <v>196</v>
      </c>
    </row>
    <row r="16" spans="2:15" ht="110.25" customHeight="1" x14ac:dyDescent="0.2">
      <c r="B16" s="82" t="s">
        <v>197</v>
      </c>
      <c r="C16" s="114">
        <v>0</v>
      </c>
      <c r="D16" s="114">
        <v>0</v>
      </c>
      <c r="E16" s="114">
        <v>0</v>
      </c>
      <c r="F16" s="114">
        <v>0</v>
      </c>
      <c r="G16" s="114">
        <v>0</v>
      </c>
      <c r="H16" s="114">
        <v>0</v>
      </c>
      <c r="I16" s="114">
        <v>0</v>
      </c>
      <c r="J16" s="114">
        <v>0</v>
      </c>
      <c r="K16" s="115">
        <f t="shared" ref="K16:K20" si="0">SUM(C16:J16)</f>
        <v>0</v>
      </c>
      <c r="L16" s="48"/>
      <c r="M16" s="64"/>
      <c r="N16" s="48"/>
      <c r="O16" s="76" t="s">
        <v>198</v>
      </c>
    </row>
    <row r="17" spans="2:15" ht="110.25" customHeight="1" x14ac:dyDescent="0.2">
      <c r="B17" s="82" t="s">
        <v>199</v>
      </c>
      <c r="C17" s="114">
        <v>0</v>
      </c>
      <c r="D17" s="114">
        <v>0</v>
      </c>
      <c r="E17" s="114">
        <v>0</v>
      </c>
      <c r="F17" s="114">
        <v>0</v>
      </c>
      <c r="G17" s="114">
        <v>0</v>
      </c>
      <c r="H17" s="114">
        <v>0</v>
      </c>
      <c r="I17" s="114">
        <v>0</v>
      </c>
      <c r="J17" s="114">
        <v>0</v>
      </c>
      <c r="K17" s="115">
        <f t="shared" si="0"/>
        <v>0</v>
      </c>
      <c r="L17" s="48"/>
      <c r="M17" s="64"/>
      <c r="N17" s="48"/>
      <c r="O17" s="76" t="s">
        <v>200</v>
      </c>
    </row>
    <row r="18" spans="2:15" ht="110.25" customHeight="1" x14ac:dyDescent="0.2">
      <c r="B18" s="82" t="s">
        <v>201</v>
      </c>
      <c r="C18" s="114">
        <v>0</v>
      </c>
      <c r="D18" s="114">
        <v>0</v>
      </c>
      <c r="E18" s="114">
        <v>0</v>
      </c>
      <c r="F18" s="114">
        <v>0</v>
      </c>
      <c r="G18" s="114">
        <v>0</v>
      </c>
      <c r="H18" s="114">
        <v>0</v>
      </c>
      <c r="I18" s="114">
        <v>0</v>
      </c>
      <c r="J18" s="114">
        <v>0</v>
      </c>
      <c r="K18" s="115">
        <f t="shared" si="0"/>
        <v>0</v>
      </c>
      <c r="L18" s="48"/>
      <c r="M18" s="64"/>
      <c r="N18" s="48"/>
      <c r="O18" s="76" t="s">
        <v>202</v>
      </c>
    </row>
    <row r="19" spans="2:15" ht="110.25" customHeight="1" x14ac:dyDescent="0.2">
      <c r="B19" s="82" t="s">
        <v>203</v>
      </c>
      <c r="C19" s="114">
        <v>0</v>
      </c>
      <c r="D19" s="114">
        <v>0</v>
      </c>
      <c r="E19" s="114">
        <v>0</v>
      </c>
      <c r="F19" s="114">
        <v>0</v>
      </c>
      <c r="G19" s="114">
        <v>0</v>
      </c>
      <c r="H19" s="114">
        <v>0</v>
      </c>
      <c r="I19" s="114">
        <v>0</v>
      </c>
      <c r="J19" s="114">
        <v>0</v>
      </c>
      <c r="K19" s="115">
        <f t="shared" si="0"/>
        <v>0</v>
      </c>
      <c r="L19" s="48"/>
      <c r="M19" s="64"/>
      <c r="N19" s="48"/>
      <c r="O19" s="76" t="s">
        <v>204</v>
      </c>
    </row>
    <row r="20" spans="2:15" ht="110.25" customHeight="1" x14ac:dyDescent="0.2">
      <c r="B20" s="82" t="s">
        <v>205</v>
      </c>
      <c r="C20" s="114">
        <v>0</v>
      </c>
      <c r="D20" s="114">
        <v>0</v>
      </c>
      <c r="E20" s="114">
        <v>0</v>
      </c>
      <c r="F20" s="114">
        <v>0</v>
      </c>
      <c r="G20" s="114">
        <v>0</v>
      </c>
      <c r="H20" s="114">
        <v>0</v>
      </c>
      <c r="I20" s="114">
        <v>0</v>
      </c>
      <c r="J20" s="114">
        <v>0</v>
      </c>
      <c r="K20" s="115">
        <f t="shared" si="0"/>
        <v>0</v>
      </c>
      <c r="L20" s="48"/>
      <c r="M20" s="64"/>
      <c r="N20" s="48"/>
      <c r="O20" s="76" t="s">
        <v>206</v>
      </c>
    </row>
    <row r="21" spans="2:15" s="38" customFormat="1" x14ac:dyDescent="0.2">
      <c r="B21" s="99" t="s">
        <v>207</v>
      </c>
      <c r="C21" s="116">
        <f t="shared" ref="C21:K21" si="1">SUM(C15:C20)</f>
        <v>0</v>
      </c>
      <c r="D21" s="116">
        <f t="shared" si="1"/>
        <v>0</v>
      </c>
      <c r="E21" s="116">
        <f t="shared" si="1"/>
        <v>0</v>
      </c>
      <c r="F21" s="116">
        <f t="shared" si="1"/>
        <v>0</v>
      </c>
      <c r="G21" s="116">
        <f t="shared" si="1"/>
        <v>0</v>
      </c>
      <c r="H21" s="116">
        <f t="shared" si="1"/>
        <v>0</v>
      </c>
      <c r="I21" s="116">
        <f t="shared" si="1"/>
        <v>0</v>
      </c>
      <c r="J21" s="116">
        <f t="shared" si="1"/>
        <v>0</v>
      </c>
      <c r="K21" s="116">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193</v>
      </c>
      <c r="C23" s="67"/>
      <c r="D23" s="69"/>
      <c r="E23" s="69"/>
      <c r="F23" s="69"/>
      <c r="G23" s="69"/>
      <c r="H23" s="69"/>
      <c r="I23" s="69"/>
      <c r="J23" s="69"/>
      <c r="K23" s="69"/>
      <c r="L23" s="41"/>
      <c r="M23" s="48"/>
      <c r="N23" s="41"/>
      <c r="O23" s="78"/>
    </row>
    <row r="24" spans="2:15" ht="13.5" customHeight="1" x14ac:dyDescent="0.2">
      <c r="B24" s="51" t="s">
        <v>195</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197</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199</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82" t="s">
        <v>201</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82" t="s">
        <v>203</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82" t="s">
        <v>205</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99" t="s">
        <v>207</v>
      </c>
      <c r="C30" s="60">
        <f>C21*SUMIFS('NFU Salarisschalen'!C:C,'NFU Salarisschalen'!$A:$A,$C$9,'NFU Salarisschalen'!$B:$B,$B30)</f>
        <v>0</v>
      </c>
      <c r="D30" s="60">
        <f>D21*SUMIFS('NFU Salarisschalen'!D:D,'NFU Salarisschalen'!$A:$A,$C$9,'NFU Salarisschalen'!$B:$B,$B30)</f>
        <v>0</v>
      </c>
      <c r="E30" s="60">
        <f>E21*SUMIFS('NFU Salarisschalen'!E:E,'NFU Salarisschalen'!$A:$A,$C$9,'NFU Salarisschalen'!$B:$B,$B30)</f>
        <v>0</v>
      </c>
      <c r="F30" s="60">
        <f>F21*SUMIFS('NFU Salarisschalen'!F:F,'NFU Salarisschalen'!$A:$A,$C$9,'NFU Salarisschalen'!$B:$B,$B30)</f>
        <v>0</v>
      </c>
      <c r="G30" s="60">
        <f>G21*SUMIFS('NFU Salarisschalen'!G:G,'NFU Salarisschalen'!$A:$A,$C$9,'NFU Salarisschalen'!$B:$B,$B30)</f>
        <v>0</v>
      </c>
      <c r="H30" s="60">
        <f>H21*SUMIFS('NFU Salarisschalen'!H:H,'NFU Salarisschalen'!$A:$A,$C$9,'NFU Salarisschalen'!$B:$B,$B30)</f>
        <v>0</v>
      </c>
      <c r="I30" s="60">
        <f>I21*SUMIFS('NFU Salarisschalen'!I:I,'NFU Salarisschalen'!$A:$A,$C$9,'NFU Salarisschalen'!$B:$B,$B30)</f>
        <v>0</v>
      </c>
      <c r="J30" s="60">
        <f>J21*SUMIFS('NFU Salarisschalen'!J:J,'NFU Salarisschalen'!$A:$A,$C$9,'NFU Salarisschalen'!$B:$B,$B30)</f>
        <v>0</v>
      </c>
      <c r="K30" s="60">
        <f t="shared" ref="K30" si="3">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208</v>
      </c>
      <c r="C32" s="6">
        <f>SUM(C15:C17)*750</f>
        <v>0</v>
      </c>
      <c r="D32" s="6">
        <f t="shared" ref="D32:J32" si="4">SUM(D15:D17)*750</f>
        <v>0</v>
      </c>
      <c r="E32" s="6">
        <f t="shared" si="4"/>
        <v>0</v>
      </c>
      <c r="F32" s="6">
        <f t="shared" si="4"/>
        <v>0</v>
      </c>
      <c r="G32" s="6">
        <f t="shared" si="4"/>
        <v>0</v>
      </c>
      <c r="H32" s="6">
        <f t="shared" si="4"/>
        <v>0</v>
      </c>
      <c r="I32" s="6">
        <f t="shared" si="4"/>
        <v>0</v>
      </c>
      <c r="J32" s="6">
        <f t="shared" si="4"/>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36" t="s">
        <v>209</v>
      </c>
      <c r="C34" s="42"/>
      <c r="D34" s="42"/>
      <c r="E34" s="42"/>
      <c r="F34" s="42"/>
      <c r="G34" s="42"/>
      <c r="H34" s="42"/>
      <c r="I34" s="42"/>
      <c r="J34" s="42"/>
      <c r="K34" s="42"/>
      <c r="L34" s="41"/>
      <c r="M34" s="41"/>
      <c r="N34" s="41"/>
      <c r="O34" s="77"/>
    </row>
    <row r="35" spans="2:15" ht="192.75" customHeight="1" x14ac:dyDescent="0.2">
      <c r="B35" s="84" t="s">
        <v>210</v>
      </c>
      <c r="C35" s="2">
        <v>0</v>
      </c>
      <c r="D35" s="2">
        <v>0</v>
      </c>
      <c r="E35" s="2">
        <v>0</v>
      </c>
      <c r="F35" s="2">
        <v>0</v>
      </c>
      <c r="G35" s="2">
        <v>0</v>
      </c>
      <c r="H35" s="2">
        <v>0</v>
      </c>
      <c r="I35" s="2">
        <v>0</v>
      </c>
      <c r="J35" s="2">
        <v>0</v>
      </c>
      <c r="K35" s="1">
        <f t="shared" ref="K35:K40" si="5">SUM(C35:J35)</f>
        <v>0</v>
      </c>
      <c r="L35" s="48"/>
      <c r="M35" s="64"/>
      <c r="N35" s="48"/>
      <c r="O35" s="76" t="s">
        <v>211</v>
      </c>
    </row>
    <row r="36" spans="2:15" ht="192.75" customHeight="1" x14ac:dyDescent="0.2">
      <c r="B36" s="84" t="s">
        <v>212</v>
      </c>
      <c r="C36" s="2">
        <v>0</v>
      </c>
      <c r="D36" s="2">
        <v>0</v>
      </c>
      <c r="E36" s="2">
        <v>0</v>
      </c>
      <c r="F36" s="2">
        <v>0</v>
      </c>
      <c r="G36" s="2">
        <v>0</v>
      </c>
      <c r="H36" s="2">
        <v>0</v>
      </c>
      <c r="I36" s="2">
        <v>0</v>
      </c>
      <c r="J36" s="2">
        <v>0</v>
      </c>
      <c r="K36" s="1">
        <f t="shared" si="5"/>
        <v>0</v>
      </c>
      <c r="L36" s="48"/>
      <c r="M36" s="64"/>
      <c r="N36" s="48"/>
      <c r="O36" s="76" t="s">
        <v>213</v>
      </c>
    </row>
    <row r="37" spans="2:15" ht="192.75" customHeight="1" x14ac:dyDescent="0.2">
      <c r="B37" s="84" t="s">
        <v>214</v>
      </c>
      <c r="C37" s="2">
        <v>0</v>
      </c>
      <c r="D37" s="2">
        <v>0</v>
      </c>
      <c r="E37" s="2">
        <v>0</v>
      </c>
      <c r="F37" s="2">
        <v>0</v>
      </c>
      <c r="G37" s="2">
        <v>0</v>
      </c>
      <c r="H37" s="2">
        <v>0</v>
      </c>
      <c r="I37" s="2">
        <v>0</v>
      </c>
      <c r="J37" s="2">
        <v>0</v>
      </c>
      <c r="K37" s="1">
        <f t="shared" si="5"/>
        <v>0</v>
      </c>
      <c r="L37" s="48"/>
      <c r="M37" s="64"/>
      <c r="N37" s="48"/>
      <c r="O37" s="76" t="s">
        <v>215</v>
      </c>
    </row>
    <row r="38" spans="2:15" ht="192.75" customHeight="1" x14ac:dyDescent="0.2">
      <c r="B38" s="84" t="s">
        <v>216</v>
      </c>
      <c r="C38" s="2">
        <v>0</v>
      </c>
      <c r="D38" s="2">
        <v>0</v>
      </c>
      <c r="E38" s="2">
        <v>0</v>
      </c>
      <c r="F38" s="2">
        <v>0</v>
      </c>
      <c r="G38" s="2">
        <v>0</v>
      </c>
      <c r="H38" s="2">
        <v>0</v>
      </c>
      <c r="I38" s="2">
        <v>0</v>
      </c>
      <c r="J38" s="2">
        <v>0</v>
      </c>
      <c r="K38" s="1">
        <f t="shared" si="5"/>
        <v>0</v>
      </c>
      <c r="L38" s="48"/>
      <c r="M38" s="64"/>
      <c r="N38" s="48"/>
      <c r="O38" s="76" t="s">
        <v>217</v>
      </c>
    </row>
    <row r="39" spans="2:15" ht="192.75" customHeight="1" x14ac:dyDescent="0.2">
      <c r="B39" s="84" t="s">
        <v>218</v>
      </c>
      <c r="C39" s="2">
        <v>0</v>
      </c>
      <c r="D39" s="2">
        <v>0</v>
      </c>
      <c r="E39" s="2">
        <v>0</v>
      </c>
      <c r="F39" s="2">
        <v>0</v>
      </c>
      <c r="G39" s="2">
        <v>0</v>
      </c>
      <c r="H39" s="2">
        <v>0</v>
      </c>
      <c r="I39" s="2">
        <v>0</v>
      </c>
      <c r="J39" s="2">
        <v>0</v>
      </c>
      <c r="K39" s="1">
        <f t="shared" si="5"/>
        <v>0</v>
      </c>
      <c r="L39" s="48"/>
      <c r="M39" s="64"/>
      <c r="N39" s="48"/>
      <c r="O39" s="76" t="s">
        <v>219</v>
      </c>
    </row>
    <row r="40" spans="2:15" ht="192.75" customHeight="1" x14ac:dyDescent="0.2">
      <c r="B40" s="84" t="s">
        <v>220</v>
      </c>
      <c r="C40" s="2">
        <v>0</v>
      </c>
      <c r="D40" s="2">
        <v>0</v>
      </c>
      <c r="E40" s="2">
        <v>0</v>
      </c>
      <c r="F40" s="2">
        <v>0</v>
      </c>
      <c r="G40" s="2">
        <v>0</v>
      </c>
      <c r="H40" s="2">
        <v>0</v>
      </c>
      <c r="I40" s="2">
        <v>0</v>
      </c>
      <c r="J40" s="2">
        <v>0</v>
      </c>
      <c r="K40" s="1">
        <f t="shared" si="5"/>
        <v>0</v>
      </c>
      <c r="L40" s="48"/>
      <c r="M40" s="64"/>
      <c r="N40" s="48"/>
      <c r="O40" s="76" t="s">
        <v>221</v>
      </c>
    </row>
    <row r="41" spans="2:15" s="38" customFormat="1" x14ac:dyDescent="0.2">
      <c r="B41" s="99" t="s">
        <v>222</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36" t="s">
        <v>223</v>
      </c>
      <c r="C43" s="43"/>
      <c r="D43" s="43"/>
      <c r="E43" s="43"/>
      <c r="F43" s="43"/>
      <c r="G43" s="43"/>
      <c r="H43" s="43"/>
      <c r="I43" s="43"/>
      <c r="J43" s="43"/>
      <c r="K43" s="42"/>
      <c r="L43" s="41"/>
      <c r="M43" s="41"/>
      <c r="N43" s="41"/>
      <c r="O43" s="77"/>
    </row>
    <row r="44" spans="2:15" ht="142.15" customHeight="1" x14ac:dyDescent="0.2">
      <c r="B44" s="86" t="s">
        <v>97</v>
      </c>
      <c r="C44" s="2">
        <v>0</v>
      </c>
      <c r="D44" s="2">
        <v>0</v>
      </c>
      <c r="E44" s="2">
        <v>0</v>
      </c>
      <c r="F44" s="2">
        <v>0</v>
      </c>
      <c r="G44" s="2">
        <v>0</v>
      </c>
      <c r="H44" s="2">
        <v>0</v>
      </c>
      <c r="I44" s="2">
        <v>0</v>
      </c>
      <c r="J44" s="2">
        <v>0</v>
      </c>
      <c r="K44" s="1">
        <f t="shared" ref="K44:K56" si="7">SUM(C44:J44)</f>
        <v>0</v>
      </c>
      <c r="L44" s="48"/>
      <c r="M44" s="64"/>
      <c r="N44" s="48"/>
      <c r="O44" s="76" t="s">
        <v>224</v>
      </c>
    </row>
    <row r="45" spans="2:15" ht="142.15" customHeight="1" x14ac:dyDescent="0.2">
      <c r="B45" s="86" t="s">
        <v>97</v>
      </c>
      <c r="C45" s="2">
        <v>0</v>
      </c>
      <c r="D45" s="2">
        <v>0</v>
      </c>
      <c r="E45" s="2">
        <v>0</v>
      </c>
      <c r="F45" s="2">
        <v>0</v>
      </c>
      <c r="G45" s="2">
        <v>0</v>
      </c>
      <c r="H45" s="2">
        <v>0</v>
      </c>
      <c r="I45" s="2">
        <v>0</v>
      </c>
      <c r="J45" s="2">
        <v>0</v>
      </c>
      <c r="K45" s="1">
        <f t="shared" si="7"/>
        <v>0</v>
      </c>
      <c r="L45" s="48"/>
      <c r="M45" s="64"/>
      <c r="N45" s="48"/>
      <c r="O45" s="76" t="s">
        <v>225</v>
      </c>
    </row>
    <row r="46" spans="2:15" x14ac:dyDescent="0.2">
      <c r="B46" s="86" t="s">
        <v>97</v>
      </c>
      <c r="C46" s="2">
        <v>0</v>
      </c>
      <c r="D46" s="2">
        <v>0</v>
      </c>
      <c r="E46" s="2">
        <v>0</v>
      </c>
      <c r="F46" s="2">
        <v>0</v>
      </c>
      <c r="G46" s="2">
        <v>0</v>
      </c>
      <c r="H46" s="2">
        <v>0</v>
      </c>
      <c r="I46" s="2">
        <v>0</v>
      </c>
      <c r="J46" s="2">
        <v>0</v>
      </c>
      <c r="K46" s="1">
        <f t="shared" si="7"/>
        <v>0</v>
      </c>
      <c r="L46" s="48"/>
      <c r="M46" s="64"/>
      <c r="N46" s="48"/>
      <c r="O46" s="76"/>
    </row>
    <row r="47" spans="2:15" x14ac:dyDescent="0.2">
      <c r="B47" s="86" t="s">
        <v>97</v>
      </c>
      <c r="C47" s="2">
        <v>0</v>
      </c>
      <c r="D47" s="2">
        <v>0</v>
      </c>
      <c r="E47" s="2">
        <v>0</v>
      </c>
      <c r="F47" s="2">
        <v>0</v>
      </c>
      <c r="G47" s="2">
        <v>0</v>
      </c>
      <c r="H47" s="2">
        <v>0</v>
      </c>
      <c r="I47" s="2">
        <v>0</v>
      </c>
      <c r="J47" s="2">
        <v>0</v>
      </c>
      <c r="K47" s="1">
        <f t="shared" si="7"/>
        <v>0</v>
      </c>
      <c r="L47" s="48"/>
      <c r="M47" s="64"/>
      <c r="N47" s="48"/>
      <c r="O47" s="76"/>
    </row>
    <row r="48" spans="2:15" x14ac:dyDescent="0.2">
      <c r="B48" s="86" t="s">
        <v>97</v>
      </c>
      <c r="C48" s="2">
        <v>0</v>
      </c>
      <c r="D48" s="2">
        <v>0</v>
      </c>
      <c r="E48" s="2">
        <v>0</v>
      </c>
      <c r="F48" s="2">
        <v>0</v>
      </c>
      <c r="G48" s="2">
        <v>0</v>
      </c>
      <c r="H48" s="2">
        <v>0</v>
      </c>
      <c r="I48" s="2">
        <v>0</v>
      </c>
      <c r="J48" s="2">
        <v>0</v>
      </c>
      <c r="K48" s="1">
        <f t="shared" si="7"/>
        <v>0</v>
      </c>
      <c r="L48" s="48"/>
      <c r="M48" s="64"/>
      <c r="N48" s="48"/>
      <c r="O48" s="76"/>
    </row>
    <row r="49" spans="2:15" x14ac:dyDescent="0.2">
      <c r="B49" s="86" t="s">
        <v>97</v>
      </c>
      <c r="C49" s="2">
        <v>0</v>
      </c>
      <c r="D49" s="2">
        <v>0</v>
      </c>
      <c r="E49" s="2">
        <v>0</v>
      </c>
      <c r="F49" s="2">
        <v>0</v>
      </c>
      <c r="G49" s="2">
        <v>0</v>
      </c>
      <c r="H49" s="2">
        <v>0</v>
      </c>
      <c r="I49" s="2">
        <v>0</v>
      </c>
      <c r="J49" s="2">
        <v>0</v>
      </c>
      <c r="K49" s="1">
        <f t="shared" si="7"/>
        <v>0</v>
      </c>
      <c r="L49" s="48"/>
      <c r="M49" s="64"/>
      <c r="N49" s="48"/>
      <c r="O49" s="76"/>
    </row>
    <row r="50" spans="2:15" x14ac:dyDescent="0.2">
      <c r="B50" s="86" t="s">
        <v>97</v>
      </c>
      <c r="C50" s="2">
        <v>0</v>
      </c>
      <c r="D50" s="2">
        <v>0</v>
      </c>
      <c r="E50" s="2">
        <v>0</v>
      </c>
      <c r="F50" s="2">
        <v>0</v>
      </c>
      <c r="G50" s="2">
        <v>0</v>
      </c>
      <c r="H50" s="2">
        <v>0</v>
      </c>
      <c r="I50" s="2">
        <v>0</v>
      </c>
      <c r="J50" s="2">
        <v>0</v>
      </c>
      <c r="K50" s="1">
        <f t="shared" si="7"/>
        <v>0</v>
      </c>
      <c r="L50" s="48"/>
      <c r="M50" s="64"/>
      <c r="N50" s="48"/>
      <c r="O50" s="76"/>
    </row>
    <row r="51" spans="2:15" x14ac:dyDescent="0.2">
      <c r="B51" s="86" t="s">
        <v>97</v>
      </c>
      <c r="C51" s="2">
        <v>0</v>
      </c>
      <c r="D51" s="2">
        <v>0</v>
      </c>
      <c r="E51" s="2">
        <v>0</v>
      </c>
      <c r="F51" s="2">
        <v>0</v>
      </c>
      <c r="G51" s="2">
        <v>0</v>
      </c>
      <c r="H51" s="2">
        <v>0</v>
      </c>
      <c r="I51" s="2">
        <v>0</v>
      </c>
      <c r="J51" s="2">
        <v>0</v>
      </c>
      <c r="K51" s="1">
        <f t="shared" si="7"/>
        <v>0</v>
      </c>
      <c r="L51" s="48"/>
      <c r="M51" s="64"/>
      <c r="N51" s="48"/>
      <c r="O51" s="76"/>
    </row>
    <row r="52" spans="2:15" x14ac:dyDescent="0.2">
      <c r="B52" s="86" t="s">
        <v>97</v>
      </c>
      <c r="C52" s="2">
        <v>0</v>
      </c>
      <c r="D52" s="2">
        <v>0</v>
      </c>
      <c r="E52" s="2">
        <v>0</v>
      </c>
      <c r="F52" s="2">
        <v>0</v>
      </c>
      <c r="G52" s="2">
        <v>0</v>
      </c>
      <c r="H52" s="2">
        <v>0</v>
      </c>
      <c r="I52" s="2">
        <v>0</v>
      </c>
      <c r="J52" s="2">
        <v>0</v>
      </c>
      <c r="K52" s="1">
        <f t="shared" si="7"/>
        <v>0</v>
      </c>
      <c r="L52" s="48"/>
      <c r="M52" s="64"/>
      <c r="N52" s="48"/>
      <c r="O52" s="76"/>
    </row>
    <row r="53" spans="2:15" x14ac:dyDescent="0.2">
      <c r="B53" s="86" t="s">
        <v>97</v>
      </c>
      <c r="C53" s="2">
        <v>0</v>
      </c>
      <c r="D53" s="2">
        <v>0</v>
      </c>
      <c r="E53" s="2">
        <v>0</v>
      </c>
      <c r="F53" s="2">
        <v>0</v>
      </c>
      <c r="G53" s="2">
        <v>0</v>
      </c>
      <c r="H53" s="2">
        <v>0</v>
      </c>
      <c r="I53" s="2">
        <v>0</v>
      </c>
      <c r="J53" s="2">
        <v>0</v>
      </c>
      <c r="K53" s="1">
        <f t="shared" si="7"/>
        <v>0</v>
      </c>
      <c r="L53" s="48"/>
      <c r="M53" s="64"/>
      <c r="N53" s="48"/>
      <c r="O53" s="76"/>
    </row>
    <row r="54" spans="2:15" x14ac:dyDescent="0.2">
      <c r="B54" s="86" t="s">
        <v>97</v>
      </c>
      <c r="C54" s="2">
        <v>0</v>
      </c>
      <c r="D54" s="2">
        <v>0</v>
      </c>
      <c r="E54" s="2">
        <v>0</v>
      </c>
      <c r="F54" s="2">
        <v>0</v>
      </c>
      <c r="G54" s="2">
        <v>0</v>
      </c>
      <c r="H54" s="2">
        <v>0</v>
      </c>
      <c r="I54" s="2">
        <v>0</v>
      </c>
      <c r="J54" s="2">
        <v>0</v>
      </c>
      <c r="K54" s="1">
        <f t="shared" si="7"/>
        <v>0</v>
      </c>
      <c r="L54" s="48"/>
      <c r="M54" s="64"/>
      <c r="N54" s="48"/>
      <c r="O54" s="76"/>
    </row>
    <row r="55" spans="2:15" x14ac:dyDescent="0.2">
      <c r="B55" s="86" t="s">
        <v>97</v>
      </c>
      <c r="C55" s="2">
        <v>0</v>
      </c>
      <c r="D55" s="2">
        <v>0</v>
      </c>
      <c r="E55" s="2">
        <v>0</v>
      </c>
      <c r="F55" s="2">
        <v>0</v>
      </c>
      <c r="G55" s="2">
        <v>0</v>
      </c>
      <c r="H55" s="2">
        <v>0</v>
      </c>
      <c r="I55" s="2">
        <v>0</v>
      </c>
      <c r="J55" s="2">
        <v>0</v>
      </c>
      <c r="K55" s="1">
        <f t="shared" si="7"/>
        <v>0</v>
      </c>
      <c r="L55" s="48"/>
      <c r="M55" s="64"/>
      <c r="N55" s="48"/>
      <c r="O55" s="76"/>
    </row>
    <row r="56" spans="2:15" x14ac:dyDescent="0.2">
      <c r="B56" s="86" t="s">
        <v>97</v>
      </c>
      <c r="C56" s="2">
        <v>0</v>
      </c>
      <c r="D56" s="2">
        <v>0</v>
      </c>
      <c r="E56" s="2">
        <v>0</v>
      </c>
      <c r="F56" s="2">
        <v>0</v>
      </c>
      <c r="G56" s="2">
        <v>0</v>
      </c>
      <c r="H56" s="2">
        <v>0</v>
      </c>
      <c r="I56" s="2">
        <v>0</v>
      </c>
      <c r="J56" s="2">
        <v>0</v>
      </c>
      <c r="K56" s="1">
        <f t="shared" si="7"/>
        <v>0</v>
      </c>
      <c r="L56" s="48"/>
      <c r="M56" s="64"/>
      <c r="N56" s="48"/>
      <c r="O56" s="76"/>
    </row>
    <row r="57" spans="2:15" s="38" customFormat="1" x14ac:dyDescent="0.2">
      <c r="B57" s="99" t="s">
        <v>226</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36" t="s">
        <v>227</v>
      </c>
      <c r="C59" s="42"/>
      <c r="D59" s="42"/>
      <c r="E59" s="42"/>
      <c r="F59" s="42"/>
      <c r="G59" s="42"/>
      <c r="H59" s="42"/>
      <c r="I59" s="42"/>
      <c r="J59" s="42"/>
      <c r="K59" s="42"/>
      <c r="L59" s="41"/>
      <c r="M59" s="65"/>
      <c r="N59" s="41"/>
      <c r="O59" s="79"/>
    </row>
    <row r="60" spans="2:15" ht="38.25" x14ac:dyDescent="0.2">
      <c r="B60" s="82" t="s">
        <v>228</v>
      </c>
      <c r="C60" s="42"/>
      <c r="D60" s="42"/>
      <c r="E60" s="42"/>
      <c r="F60" s="42"/>
      <c r="G60" s="42"/>
      <c r="H60" s="42"/>
      <c r="I60" s="42"/>
      <c r="J60" s="42"/>
      <c r="K60" s="2">
        <v>0</v>
      </c>
      <c r="L60" s="48"/>
      <c r="M60" s="64"/>
      <c r="N60" s="48"/>
      <c r="O60" s="76" t="s">
        <v>229</v>
      </c>
    </row>
    <row r="61" spans="2:15" ht="118.5" customHeight="1" x14ac:dyDescent="0.2">
      <c r="B61" s="82" t="s">
        <v>230</v>
      </c>
      <c r="C61" s="42"/>
      <c r="D61" s="42"/>
      <c r="E61" s="42"/>
      <c r="F61" s="42"/>
      <c r="G61" s="42"/>
      <c r="H61" s="42"/>
      <c r="I61" s="42"/>
      <c r="J61" s="42"/>
      <c r="K61" s="2">
        <v>0</v>
      </c>
      <c r="L61" s="48"/>
      <c r="M61" s="64"/>
      <c r="N61" s="48"/>
      <c r="O61" s="76" t="s">
        <v>231</v>
      </c>
    </row>
    <row r="62" spans="2:15" s="38" customFormat="1" ht="12.75" customHeight="1" x14ac:dyDescent="0.2">
      <c r="B62" s="99" t="s">
        <v>232</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68.45" customHeight="1" x14ac:dyDescent="0.2">
      <c r="B64" s="87" t="s">
        <v>233</v>
      </c>
      <c r="C64" s="2">
        <v>0</v>
      </c>
      <c r="D64" s="2">
        <v>0</v>
      </c>
      <c r="E64" s="2">
        <v>0</v>
      </c>
      <c r="F64" s="2">
        <v>0</v>
      </c>
      <c r="G64" s="2">
        <v>0</v>
      </c>
      <c r="H64" s="2">
        <v>0</v>
      </c>
      <c r="I64" s="2">
        <v>0</v>
      </c>
      <c r="J64" s="2">
        <v>0</v>
      </c>
      <c r="K64" s="1">
        <f t="shared" ref="K64" si="11">SUM(C64:J64)</f>
        <v>0</v>
      </c>
      <c r="L64" s="48"/>
      <c r="M64" s="100" t="s">
        <v>234</v>
      </c>
      <c r="N64" s="48"/>
      <c r="O64" s="102" t="s">
        <v>235</v>
      </c>
    </row>
    <row r="65" spans="2:15" s="38" customFormat="1" ht="68.45" customHeight="1" x14ac:dyDescent="0.2">
      <c r="B65" s="66"/>
      <c r="C65" s="42"/>
      <c r="D65" s="42"/>
      <c r="E65" s="42"/>
      <c r="F65" s="42"/>
      <c r="G65" s="42"/>
      <c r="H65" s="42"/>
      <c r="I65" s="42"/>
      <c r="J65" s="42"/>
      <c r="K65" s="42"/>
      <c r="L65" s="41"/>
      <c r="M65" s="100" t="s">
        <v>236</v>
      </c>
      <c r="N65" s="41"/>
      <c r="O65" s="102" t="s">
        <v>237</v>
      </c>
    </row>
    <row r="66" spans="2:15" s="38" customFormat="1" ht="68.45" customHeight="1" x14ac:dyDescent="0.2">
      <c r="B66" s="66"/>
      <c r="C66" s="42"/>
      <c r="D66" s="42"/>
      <c r="E66" s="42"/>
      <c r="F66" s="42"/>
      <c r="G66" s="42"/>
      <c r="H66" s="42"/>
      <c r="I66" s="42"/>
      <c r="J66" s="42"/>
      <c r="K66" s="42"/>
      <c r="L66" s="41"/>
      <c r="M66" s="100" t="s">
        <v>238</v>
      </c>
      <c r="N66" s="41"/>
      <c r="O66" s="102" t="s">
        <v>239</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190</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240</v>
      </c>
      <c r="C73" s="50" t="s">
        <v>241</v>
      </c>
      <c r="D73" s="47"/>
      <c r="E73" s="26"/>
      <c r="F73" s="26"/>
      <c r="G73" s="26"/>
      <c r="H73" s="26"/>
      <c r="I73" s="26"/>
      <c r="J73" s="26"/>
    </row>
    <row r="74" spans="2:15" x14ac:dyDescent="0.2">
      <c r="B74" s="51" t="s">
        <v>193</v>
      </c>
      <c r="C74" s="9">
        <f>K30</f>
        <v>0</v>
      </c>
      <c r="D74" s="47"/>
      <c r="E74" s="52"/>
      <c r="F74" s="52"/>
      <c r="G74" s="52"/>
      <c r="H74" s="52"/>
      <c r="I74" s="52"/>
      <c r="J74" s="52"/>
    </row>
    <row r="75" spans="2:15" x14ac:dyDescent="0.2">
      <c r="B75" s="51" t="s">
        <v>242</v>
      </c>
      <c r="C75" s="10">
        <f>K32</f>
        <v>0</v>
      </c>
      <c r="D75" s="47"/>
    </row>
    <row r="76" spans="2:15" x14ac:dyDescent="0.2">
      <c r="B76" s="51" t="s">
        <v>209</v>
      </c>
      <c r="C76" s="10">
        <f>K41</f>
        <v>0</v>
      </c>
      <c r="D76" s="47"/>
    </row>
    <row r="77" spans="2:15" x14ac:dyDescent="0.2">
      <c r="B77" s="51" t="s">
        <v>223</v>
      </c>
      <c r="C77" s="10">
        <f>K57</f>
        <v>0</v>
      </c>
      <c r="D77" s="47"/>
    </row>
    <row r="78" spans="2:15" x14ac:dyDescent="0.2">
      <c r="B78" s="51" t="s">
        <v>227</v>
      </c>
      <c r="C78" s="10">
        <f>K62</f>
        <v>0</v>
      </c>
      <c r="D78" s="47"/>
    </row>
    <row r="79" spans="2:15" x14ac:dyDescent="0.2">
      <c r="B79" s="51" t="s">
        <v>233</v>
      </c>
      <c r="C79" s="10">
        <f>K64</f>
        <v>0</v>
      </c>
      <c r="D79" s="47"/>
    </row>
    <row r="80" spans="2:15" s="48" customFormat="1" ht="15" customHeight="1" x14ac:dyDescent="0.2">
      <c r="B80" s="49" t="s">
        <v>243</v>
      </c>
      <c r="C80" s="11">
        <f>SUM(C74:C79)</f>
        <v>0</v>
      </c>
      <c r="D80" s="47"/>
      <c r="K80" s="53"/>
      <c r="O80" s="78"/>
    </row>
    <row r="81" spans="2:15" x14ac:dyDescent="0.2">
      <c r="C81" s="39">
        <f>K68-C80</f>
        <v>0</v>
      </c>
      <c r="D81" s="47"/>
    </row>
    <row r="82" spans="2:15" x14ac:dyDescent="0.2">
      <c r="D82" s="47"/>
    </row>
    <row r="83" spans="2:15" ht="27.75" customHeight="1" x14ac:dyDescent="0.2">
      <c r="C83" s="33" t="s">
        <v>190</v>
      </c>
      <c r="D83" s="124" t="s">
        <v>191</v>
      </c>
      <c r="E83" s="124"/>
      <c r="F83" s="124"/>
    </row>
    <row r="84" spans="2:15" x14ac:dyDescent="0.2">
      <c r="B84" s="57" t="s">
        <v>251</v>
      </c>
      <c r="C84" s="56">
        <v>0</v>
      </c>
      <c r="D84" s="119"/>
      <c r="E84" s="119"/>
      <c r="F84" s="119"/>
      <c r="G84" s="42"/>
      <c r="H84" s="42"/>
      <c r="I84" s="42"/>
      <c r="J84" s="42"/>
    </row>
    <row r="85" spans="2:15" x14ac:dyDescent="0.2">
      <c r="B85" s="57" t="s">
        <v>252</v>
      </c>
      <c r="C85" s="111" t="s">
        <v>65</v>
      </c>
      <c r="D85" s="119"/>
      <c r="E85" s="119"/>
      <c r="F85" s="119"/>
      <c r="G85" s="42"/>
      <c r="H85" s="42"/>
      <c r="I85" s="42"/>
      <c r="J85" s="42"/>
    </row>
    <row r="86" spans="2:15" s="26" customFormat="1" x14ac:dyDescent="0.2">
      <c r="B86" s="57" t="s">
        <v>253</v>
      </c>
      <c r="C86" s="56">
        <v>0</v>
      </c>
      <c r="D86" s="119"/>
      <c r="E86" s="119"/>
      <c r="F86" s="119"/>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T7iQMjb72+1NOLwl35F0sK/YU5PljG1xV+RWvLQPoBXox3o46Dq4zKOb6Rf20aD9X0O734bYSnyxwuGRG5oBIw==" saltValue="lQyejDBDWEzgplkfM8Yn8Q=="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4:F84"/>
    <mergeCell ref="D85:F85"/>
    <mergeCell ref="D86:F86"/>
    <mergeCell ref="C6:D6"/>
    <mergeCell ref="C7:D7"/>
    <mergeCell ref="C8:D8"/>
    <mergeCell ref="C9:D9"/>
    <mergeCell ref="C11:K11"/>
    <mergeCell ref="D83:F83"/>
  </mergeCells>
  <dataValidations count="1">
    <dataValidation type="custom" allowBlank="1" showInputMessage="1" showErrorMessage="1" errorTitle="Invalid input" error="Only values with a maximum of two decimal places are allowed." sqref="C15:J20" xr:uid="{9395BA14-62F8-436A-9904-C436F5EBB4CB}">
      <formula1>ROUND(C15,2)=C15</formula1>
    </dataValidation>
  </dataValidation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D3F39-32F8-4366-B0CC-14A8CC1C6B65}">
          <x14:formula1>
            <xm:f>'NFU Salarisschalen'!$A$2:$A$7</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1fe3bb0-6b82-4d72-90b9-d2ba60841907">
      <UserInfo>
        <DisplayName>Remko Mewe</DisplayName>
        <AccountId>86</AccountId>
        <AccountType/>
      </UserInfo>
      <UserInfo>
        <DisplayName>Karin van Hoey</DisplayName>
        <AccountId>23</AccountId>
        <AccountType/>
      </UserInfo>
      <UserInfo>
        <DisplayName>Abdel Zaouia</DisplayName>
        <AccountId>83</AccountId>
        <AccountType/>
      </UserInfo>
      <UserInfo>
        <DisplayName>Savvas Paschos</DisplayName>
        <AccountId>156</AccountId>
        <AccountType/>
      </UserInfo>
      <UserInfo>
        <DisplayName>Aziza el Allachi</DisplayName>
        <AccountId>61</AccountId>
        <AccountType/>
      </UserInfo>
      <UserInfo>
        <DisplayName>Sobia Mohammad - Idu</DisplayName>
        <AccountId>62</AccountId>
        <AccountType/>
      </UserInfo>
      <UserInfo>
        <DisplayName>Delphi Coppens</DisplayName>
        <AccountId>17</AccountId>
        <AccountType/>
      </UserInfo>
      <UserInfo>
        <DisplayName>Sandra Ederveen</DisplayName>
        <AccountId>208</AccountId>
        <AccountType/>
      </UserInfo>
      <UserInfo>
        <DisplayName>Michenou Beld</DisplayName>
        <AccountId>148</AccountId>
        <AccountType/>
      </UserInfo>
      <UserInfo>
        <DisplayName>Anneke Haitjema</DisplayName>
        <AccountId>14</AccountId>
        <AccountType/>
      </UserInfo>
      <UserInfo>
        <DisplayName>Louisa Hallewas</DisplayName>
        <AccountId>13</AccountId>
        <AccountType/>
      </UserInfo>
    </SharedWithUsers>
    <TaxCatchAll xmlns="21fe3bb0-6b82-4d72-90b9-d2ba60841907" xsi:nil="true"/>
    <lcf76f155ced4ddcb4097134ff3c332f xmlns="ba303091-9ee1-4010-bbd9-a53fdecd7a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A57D533411D044899A5A414988EA9F" ma:contentTypeVersion="18" ma:contentTypeDescription="Een nieuw document maken." ma:contentTypeScope="" ma:versionID="bba6c232076efbf79eaab691df6a4447">
  <xsd:schema xmlns:xsd="http://www.w3.org/2001/XMLSchema" xmlns:xs="http://www.w3.org/2001/XMLSchema" xmlns:p="http://schemas.microsoft.com/office/2006/metadata/properties" xmlns:ns2="ba303091-9ee1-4010-bbd9-a53fdecd7ac2" xmlns:ns3="21fe3bb0-6b82-4d72-90b9-d2ba60841907" targetNamespace="http://schemas.microsoft.com/office/2006/metadata/properties" ma:root="true" ma:fieldsID="96d0f656aed0cdcfc2210f49b3a92e4b" ns2:_="" ns3:_="">
    <xsd:import namespace="ba303091-9ee1-4010-bbd9-a53fdecd7ac2"/>
    <xsd:import namespace="21fe3bb0-6b82-4d72-90b9-d2ba608419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03091-9ee1-4010-bbd9-a53fdecd7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07b4953-9039-4bdc-b7f8-dd32acf8f4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e3bb0-6b82-4d72-90b9-d2ba608419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ed38074-de07-406c-88e6-cd016a885124}" ma:internalName="TaxCatchAll" ma:showField="CatchAllData" ma:web="21fe3bb0-6b82-4d72-90b9-d2ba608419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F9BC4-235F-491D-8494-E7784CE3BCBC}">
  <ds:schemaRefs>
    <ds:schemaRef ds:uri="http://schemas.microsoft.com/office/2006/metadata/properties"/>
    <ds:schemaRef ds:uri="http://schemas.microsoft.com/office/infopath/2007/PartnerControls"/>
    <ds:schemaRef ds:uri="27fcfbb6-e1dd-4969-b1ff-aa4569d5e020"/>
    <ds:schemaRef ds:uri="79c58fb9-c59f-4da8-b17e-aa227b8699fa"/>
  </ds:schemaRefs>
</ds:datastoreItem>
</file>

<file path=customXml/itemProps2.xml><?xml version="1.0" encoding="utf-8"?>
<ds:datastoreItem xmlns:ds="http://schemas.openxmlformats.org/officeDocument/2006/customXml" ds:itemID="{A44B294F-B0A6-483F-A78E-B55C6D1EC5F3}"/>
</file>

<file path=customXml/itemProps3.xml><?xml version="1.0" encoding="utf-8"?>
<ds:datastoreItem xmlns:ds="http://schemas.openxmlformats.org/officeDocument/2006/customXml" ds:itemID="{90177584-3173-47CB-9B77-5F0782567C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Menu</vt:lpstr>
      <vt:lpstr>Instructie</vt:lpstr>
      <vt:lpstr>1.Budget Onderzoeksproject GMS</vt:lpstr>
      <vt:lpstr>NFU Salarisschalen</vt:lpstr>
      <vt:lpstr>1.Budget Ander Project (detail)</vt:lpstr>
      <vt:lpstr>2.Budget Ander Project (GMS)</vt:lpstr>
      <vt:lpstr>Instruction</vt:lpstr>
      <vt:lpstr>KWF Tarievenbeleid</vt:lpstr>
      <vt:lpstr>1.Budget Research Project GMS</vt:lpstr>
      <vt:lpstr>'1.Budget Ander Project (detail)'!Afdrukbereik</vt:lpstr>
      <vt:lpstr>'1.Budget Onderzoeksproject GMS'!Afdrukbereik</vt:lpstr>
      <vt:lpstr>'1.Budget Research Project GMS'!Afdrukbereik</vt:lpstr>
      <vt:lpstr>'2.Budget Ander Project (GMS)'!Afdrukbereik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Hallewas</dc:creator>
  <cp:keywords/>
  <dc:description/>
  <cp:lastModifiedBy>Louisa Hallewas</cp:lastModifiedBy>
  <cp:revision/>
  <dcterms:created xsi:type="dcterms:W3CDTF">2021-01-28T19:32:09Z</dcterms:created>
  <dcterms:modified xsi:type="dcterms:W3CDTF">2026-02-25T10:43:04Z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0x010100F9A57D533411D044899A5A414988EA9F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