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lhallewas\Downloads\"/>
    </mc:Choice>
  </mc:AlternateContent>
  <xr:revisionPtr revIDLastSave="0" documentId="13_ncr:1_{DE276D40-C9E7-4A0E-940B-9A529BE1C600}" xr6:coauthVersionLast="47" xr6:coauthVersionMax="47" xr10:uidLastSave="{00000000-0000-0000-0000-000000000000}"/>
  <workbookProtection workbookAlgorithmName="SHA-512" workbookHashValue="rQrYUjgjIJ4Ub0/RnPIXTdvwuAfPA8u8Zz6vbP+YEp+35DHLcM4MkhOLORuiu7Q+LsOa6oQpnEQnhSyJTcW07Q==" workbookSaltValue="icqyWg9ekHbiykCsPc1zCQ==" workbookSpinCount="100000" lockStructure="1"/>
  <bookViews>
    <workbookView xWindow="-120" yWindow="-120" windowWidth="29040" windowHeight="17520" tabRatio="738" xr2:uid="{27CB7902-2245-4AE8-BDE0-62C9A4C2E5BB}"/>
  </bookViews>
  <sheets>
    <sheet name="Menu" sheetId="27" r:id="rId1"/>
    <sheet name="Instructie" sheetId="16" r:id="rId2"/>
    <sheet name="1.Budget Onderzoeksproject GMS" sheetId="23" r:id="rId3"/>
    <sheet name="NFU Salarisschalen" sheetId="15" state="hidden" r:id="rId4"/>
    <sheet name="1.Budget Ander Project (detail)" sheetId="22" r:id="rId5"/>
    <sheet name="2.Budget Ander Project (GMS)" sheetId="14" r:id="rId6"/>
    <sheet name="Instruction" sheetId="25" r:id="rId7"/>
    <sheet name="KWF Tarievenbeleid" sheetId="19" state="hidden" r:id="rId8"/>
    <sheet name="1.Budget Research Project GMS" sheetId="26" r:id="rId9"/>
  </sheets>
  <definedNames>
    <definedName name="_xlnm._FilterDatabase" localSheetId="7" hidden="1">'KWF Tarievenbeleid'!$A$1:$J$109</definedName>
    <definedName name="_xlnm._FilterDatabase" localSheetId="3" hidden="1">'NFU Salarisschalen'!$A$1:$K$1</definedName>
    <definedName name="_xlnm.Print_Area" localSheetId="4">'1.Budget Ander Project (detail)'!$B$1:$K$135</definedName>
    <definedName name="_xlnm.Print_Area" localSheetId="2">'1.Budget Onderzoeksproject GMS'!$B$1:$K$74</definedName>
    <definedName name="_xlnm.Print_Area" localSheetId="8">'1.Budget Research Project GMS'!$B$1:$K$74</definedName>
    <definedName name="_xlnm.Print_Area" localSheetId="5">'2.Budget Ander Project (GMS)'!$B$1:$K$69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23" l="1"/>
  <c r="I30" i="23"/>
  <c r="H30" i="23"/>
  <c r="G30" i="23"/>
  <c r="F30" i="23"/>
  <c r="E30" i="23"/>
  <c r="D30" i="23"/>
  <c r="C30" i="23"/>
  <c r="C73" i="14"/>
  <c r="K64" i="26"/>
  <c r="C79" i="26" s="1"/>
  <c r="K62" i="26"/>
  <c r="C78" i="26" s="1"/>
  <c r="J57" i="26"/>
  <c r="I57" i="26"/>
  <c r="H57" i="26"/>
  <c r="G57" i="26"/>
  <c r="F57" i="26"/>
  <c r="E57" i="26"/>
  <c r="D57" i="26"/>
  <c r="C57" i="26"/>
  <c r="K56" i="26"/>
  <c r="K55" i="26"/>
  <c r="K54" i="26"/>
  <c r="K53" i="26"/>
  <c r="K52" i="26"/>
  <c r="K51" i="26"/>
  <c r="K50" i="26"/>
  <c r="K49" i="26"/>
  <c r="K48" i="26"/>
  <c r="K47" i="26"/>
  <c r="K46" i="26"/>
  <c r="K45" i="26"/>
  <c r="K44" i="26"/>
  <c r="J41" i="26"/>
  <c r="I41" i="26"/>
  <c r="H41" i="26"/>
  <c r="G41" i="26"/>
  <c r="F41" i="26"/>
  <c r="E41" i="26"/>
  <c r="D41" i="26"/>
  <c r="C41" i="26"/>
  <c r="K40" i="26"/>
  <c r="K39" i="26"/>
  <c r="K38" i="26"/>
  <c r="K37" i="26"/>
  <c r="K36" i="26"/>
  <c r="K35" i="26"/>
  <c r="J32" i="26"/>
  <c r="I32" i="26"/>
  <c r="H32" i="26"/>
  <c r="G32" i="26"/>
  <c r="F32" i="26"/>
  <c r="E32" i="26"/>
  <c r="D32" i="26"/>
  <c r="C32" i="26"/>
  <c r="J29" i="26"/>
  <c r="I29" i="26"/>
  <c r="H29" i="26"/>
  <c r="G29" i="26"/>
  <c r="F29" i="26"/>
  <c r="E29" i="26"/>
  <c r="D29" i="26"/>
  <c r="C29" i="26"/>
  <c r="J28" i="26"/>
  <c r="I28" i="26"/>
  <c r="H28" i="26"/>
  <c r="G28" i="26"/>
  <c r="F28" i="26"/>
  <c r="E28" i="26"/>
  <c r="D28" i="26"/>
  <c r="C28" i="26"/>
  <c r="J27" i="26"/>
  <c r="I27" i="26"/>
  <c r="H27" i="26"/>
  <c r="G27" i="26"/>
  <c r="F27" i="26"/>
  <c r="E27" i="26"/>
  <c r="D27" i="26"/>
  <c r="C27" i="26"/>
  <c r="J26" i="26"/>
  <c r="I26" i="26"/>
  <c r="H26" i="26"/>
  <c r="G26" i="26"/>
  <c r="F26" i="26"/>
  <c r="E26" i="26"/>
  <c r="D26" i="26"/>
  <c r="C26" i="26"/>
  <c r="J25" i="26"/>
  <c r="I25" i="26"/>
  <c r="H25" i="26"/>
  <c r="G25" i="26"/>
  <c r="F25" i="26"/>
  <c r="E25" i="26"/>
  <c r="D25" i="26"/>
  <c r="C25" i="26"/>
  <c r="J24" i="26"/>
  <c r="I24" i="26"/>
  <c r="H24" i="26"/>
  <c r="G24" i="26"/>
  <c r="F24" i="26"/>
  <c r="E24" i="26"/>
  <c r="D24" i="26"/>
  <c r="C24" i="26"/>
  <c r="K21" i="26"/>
  <c r="J21" i="26"/>
  <c r="J30" i="26" s="1"/>
  <c r="J68" i="26" s="1"/>
  <c r="I21" i="26"/>
  <c r="I30" i="26" s="1"/>
  <c r="I68" i="26" s="1"/>
  <c r="H21" i="26"/>
  <c r="H30" i="26" s="1"/>
  <c r="H68" i="26" s="1"/>
  <c r="G21" i="26"/>
  <c r="G30" i="26" s="1"/>
  <c r="G68" i="26" s="1"/>
  <c r="F21" i="26"/>
  <c r="F30" i="26" s="1"/>
  <c r="F68" i="26" s="1"/>
  <c r="E21" i="26"/>
  <c r="E30" i="26" s="1"/>
  <c r="E68" i="26" s="1"/>
  <c r="D21" i="26"/>
  <c r="D30" i="26" s="1"/>
  <c r="C21" i="26"/>
  <c r="C30" i="26" s="1"/>
  <c r="K20" i="26"/>
  <c r="K19" i="26"/>
  <c r="K18" i="26"/>
  <c r="K17" i="26"/>
  <c r="K16" i="26"/>
  <c r="K15" i="26"/>
  <c r="K41" i="26" l="1"/>
  <c r="C76" i="26" s="1"/>
  <c r="K24" i="26"/>
  <c r="K26" i="26"/>
  <c r="K32" i="26"/>
  <c r="C75" i="26" s="1"/>
  <c r="K27" i="26"/>
  <c r="K25" i="26"/>
  <c r="K57" i="26"/>
  <c r="C77" i="26" s="1"/>
  <c r="K28" i="26"/>
  <c r="K29" i="26"/>
  <c r="D68" i="26"/>
  <c r="C68" i="26"/>
  <c r="K30" i="26" l="1"/>
  <c r="C74" i="26" s="1"/>
  <c r="C80" i="26" s="1"/>
  <c r="C8" i="14"/>
  <c r="J29" i="23"/>
  <c r="I29" i="23"/>
  <c r="H29" i="23"/>
  <c r="G29" i="23"/>
  <c r="F29" i="23"/>
  <c r="E29" i="23"/>
  <c r="D29" i="23"/>
  <c r="C29" i="23"/>
  <c r="J28" i="23"/>
  <c r="I28" i="23"/>
  <c r="H28" i="23"/>
  <c r="G28" i="23"/>
  <c r="F28" i="23"/>
  <c r="E28" i="23"/>
  <c r="D28" i="23"/>
  <c r="C28" i="23"/>
  <c r="J27" i="23"/>
  <c r="I27" i="23"/>
  <c r="H27" i="23"/>
  <c r="G27" i="23"/>
  <c r="F27" i="23"/>
  <c r="E27" i="23"/>
  <c r="D27" i="23"/>
  <c r="C27" i="23"/>
  <c r="J26" i="23"/>
  <c r="I26" i="23"/>
  <c r="H26" i="23"/>
  <c r="G26" i="23"/>
  <c r="F26" i="23"/>
  <c r="E26" i="23"/>
  <c r="D26" i="23"/>
  <c r="C26" i="23"/>
  <c r="J25" i="23"/>
  <c r="I25" i="23"/>
  <c r="H25" i="23"/>
  <c r="G25" i="23"/>
  <c r="F25" i="23"/>
  <c r="E25" i="23"/>
  <c r="D25" i="23"/>
  <c r="C25" i="23"/>
  <c r="J24" i="23"/>
  <c r="I24" i="23"/>
  <c r="H24" i="23"/>
  <c r="G24" i="23"/>
  <c r="F24" i="23"/>
  <c r="E24" i="23"/>
  <c r="D24" i="23"/>
  <c r="C24" i="23"/>
  <c r="K68" i="26" l="1"/>
  <c r="C81" i="26"/>
  <c r="C32" i="23"/>
  <c r="J32" i="23"/>
  <c r="I32" i="23"/>
  <c r="H32" i="23"/>
  <c r="G32" i="23"/>
  <c r="F32" i="23"/>
  <c r="E32" i="23"/>
  <c r="D32" i="23"/>
  <c r="K64" i="23"/>
  <c r="C79" i="23" s="1"/>
  <c r="K32" i="23" l="1"/>
  <c r="C75" i="23" s="1"/>
  <c r="K62" i="23" l="1"/>
  <c r="C78" i="23" s="1"/>
  <c r="J57" i="23"/>
  <c r="I57" i="23"/>
  <c r="H57" i="23"/>
  <c r="G57" i="23"/>
  <c r="F57" i="23"/>
  <c r="E57" i="23"/>
  <c r="D57" i="23"/>
  <c r="C57" i="23"/>
  <c r="K56" i="23"/>
  <c r="K55" i="23"/>
  <c r="K54" i="23"/>
  <c r="K53" i="23"/>
  <c r="K52" i="23"/>
  <c r="K51" i="23"/>
  <c r="K50" i="23"/>
  <c r="K49" i="23"/>
  <c r="K48" i="23"/>
  <c r="K47" i="23"/>
  <c r="K46" i="23"/>
  <c r="K45" i="23"/>
  <c r="K44" i="23"/>
  <c r="J41" i="23"/>
  <c r="I41" i="23"/>
  <c r="H41" i="23"/>
  <c r="G41" i="23"/>
  <c r="F41" i="23"/>
  <c r="E41" i="23"/>
  <c r="D41" i="23"/>
  <c r="C41" i="23"/>
  <c r="K40" i="23"/>
  <c r="K39" i="23"/>
  <c r="K38" i="23"/>
  <c r="K37" i="23"/>
  <c r="K36" i="23"/>
  <c r="K35" i="23"/>
  <c r="J21" i="23"/>
  <c r="I21" i="23"/>
  <c r="H21" i="23"/>
  <c r="G21" i="23"/>
  <c r="F21" i="23"/>
  <c r="E21" i="23"/>
  <c r="D21" i="23"/>
  <c r="C21" i="23"/>
  <c r="K20" i="23"/>
  <c r="K19" i="23"/>
  <c r="K18" i="23"/>
  <c r="K17" i="23"/>
  <c r="K16" i="23"/>
  <c r="K15" i="23"/>
  <c r="K21" i="23" l="1"/>
  <c r="K57" i="23"/>
  <c r="C77" i="23" s="1"/>
  <c r="K41" i="23"/>
  <c r="C76" i="23" s="1"/>
  <c r="I68" i="23" l="1"/>
  <c r="K29" i="23"/>
  <c r="G68" i="23"/>
  <c r="J68" i="23"/>
  <c r="H68" i="23"/>
  <c r="K26" i="23"/>
  <c r="E68" i="23"/>
  <c r="F68" i="23"/>
  <c r="K25" i="23"/>
  <c r="D68" i="23"/>
  <c r="K27" i="23"/>
  <c r="K28" i="23"/>
  <c r="C68" i="23"/>
  <c r="K24" i="23"/>
  <c r="K30" i="23" l="1"/>
  <c r="K68" i="23" s="1"/>
  <c r="C74" i="23" l="1"/>
  <c r="C80" i="23" s="1"/>
  <c r="C81" i="23" l="1"/>
  <c r="B68" i="22"/>
  <c r="B67" i="22"/>
  <c r="J67" i="22" s="1"/>
  <c r="B66" i="22"/>
  <c r="C66" i="22" s="1"/>
  <c r="B65" i="22"/>
  <c r="I65" i="22" s="1"/>
  <c r="B64" i="22"/>
  <c r="C64" i="22" s="1"/>
  <c r="B63" i="22"/>
  <c r="B62" i="22"/>
  <c r="C62" i="22" s="1"/>
  <c r="B61" i="22"/>
  <c r="B60" i="22"/>
  <c r="C60" i="22" s="1"/>
  <c r="B59" i="22"/>
  <c r="H59" i="22" s="1"/>
  <c r="B58" i="22"/>
  <c r="C58" i="22" s="1"/>
  <c r="B57" i="22"/>
  <c r="H57" i="22" s="1"/>
  <c r="B56" i="22"/>
  <c r="D56" i="22" s="1"/>
  <c r="B55" i="22"/>
  <c r="J55" i="22" s="1"/>
  <c r="B54" i="22"/>
  <c r="D54" i="22" s="1"/>
  <c r="B53" i="22"/>
  <c r="J53" i="22" s="1"/>
  <c r="B52" i="22"/>
  <c r="H52" i="22" s="1"/>
  <c r="B51" i="22"/>
  <c r="I51" i="22" s="1"/>
  <c r="B50" i="22"/>
  <c r="I50" i="22" s="1"/>
  <c r="B49" i="22"/>
  <c r="J49" i="22" s="1"/>
  <c r="B48" i="22"/>
  <c r="I48" i="22" s="1"/>
  <c r="B47" i="22"/>
  <c r="B46" i="22"/>
  <c r="I46" i="22" s="1"/>
  <c r="B45" i="22"/>
  <c r="F45" i="22" s="1"/>
  <c r="J68" i="22"/>
  <c r="I68" i="22"/>
  <c r="H68" i="22"/>
  <c r="G68" i="22"/>
  <c r="F68" i="22"/>
  <c r="E68" i="22"/>
  <c r="D68" i="22"/>
  <c r="C68" i="22"/>
  <c r="I67" i="22"/>
  <c r="H67" i="22"/>
  <c r="G67" i="22"/>
  <c r="F67" i="22"/>
  <c r="I66" i="22"/>
  <c r="H66" i="22"/>
  <c r="G66" i="22"/>
  <c r="F66" i="22"/>
  <c r="E66" i="22"/>
  <c r="D66" i="22"/>
  <c r="G65" i="22"/>
  <c r="F65" i="22"/>
  <c r="F64" i="22"/>
  <c r="E64" i="22"/>
  <c r="D64" i="22"/>
  <c r="J63" i="22"/>
  <c r="I63" i="22"/>
  <c r="H63" i="22"/>
  <c r="G63" i="22"/>
  <c r="F63" i="22"/>
  <c r="E63" i="22"/>
  <c r="D63" i="22"/>
  <c r="C63" i="22"/>
  <c r="J62" i="22"/>
  <c r="I62" i="22"/>
  <c r="H62" i="22"/>
  <c r="G62" i="22"/>
  <c r="F62" i="22"/>
  <c r="E62" i="22"/>
  <c r="D62" i="22"/>
  <c r="J61" i="22"/>
  <c r="I61" i="22"/>
  <c r="H61" i="22"/>
  <c r="G61" i="22"/>
  <c r="F61" i="22"/>
  <c r="E61" i="22"/>
  <c r="D61" i="22"/>
  <c r="C61" i="22"/>
  <c r="J60" i="22"/>
  <c r="I60" i="22"/>
  <c r="H60" i="22"/>
  <c r="G60" i="22"/>
  <c r="F60" i="22"/>
  <c r="E60" i="22"/>
  <c r="D60" i="22"/>
  <c r="G59" i="22"/>
  <c r="F59" i="22"/>
  <c r="H58" i="22"/>
  <c r="G58" i="22"/>
  <c r="F58" i="22"/>
  <c r="E58" i="22"/>
  <c r="D58" i="22"/>
  <c r="F57" i="22"/>
  <c r="J51" i="22"/>
  <c r="H51" i="22"/>
  <c r="G51" i="22"/>
  <c r="F51" i="22"/>
  <c r="E51" i="22"/>
  <c r="D51" i="22"/>
  <c r="C51" i="22"/>
  <c r="J50" i="22"/>
  <c r="F50" i="22"/>
  <c r="E50" i="22"/>
  <c r="D50" i="22"/>
  <c r="F49" i="22"/>
  <c r="E49" i="22"/>
  <c r="D49" i="22"/>
  <c r="C49" i="22"/>
  <c r="J48" i="22"/>
  <c r="D48" i="22"/>
  <c r="J47" i="22"/>
  <c r="I47" i="22"/>
  <c r="H47" i="22"/>
  <c r="G47" i="22"/>
  <c r="F47" i="22"/>
  <c r="E47" i="22"/>
  <c r="D47" i="22"/>
  <c r="C47" i="22"/>
  <c r="J46" i="22"/>
  <c r="G46" i="22"/>
  <c r="F46" i="22"/>
  <c r="E46" i="22"/>
  <c r="D46" i="22"/>
  <c r="I45" i="22"/>
  <c r="H45" i="22"/>
  <c r="G45" i="22"/>
  <c r="K86" i="22"/>
  <c r="K85" i="22"/>
  <c r="K84" i="22"/>
  <c r="K83" i="22"/>
  <c r="K82" i="22"/>
  <c r="K81" i="22"/>
  <c r="K80" i="22"/>
  <c r="K36" i="22"/>
  <c r="K35" i="22"/>
  <c r="K34" i="22"/>
  <c r="K33" i="22"/>
  <c r="K32" i="22"/>
  <c r="K31" i="22"/>
  <c r="K30" i="22"/>
  <c r="K29" i="22"/>
  <c r="K28" i="22"/>
  <c r="K27" i="22"/>
  <c r="F74" i="14"/>
  <c r="E74" i="14"/>
  <c r="D74" i="14"/>
  <c r="C74" i="14"/>
  <c r="F73" i="14"/>
  <c r="E73" i="14"/>
  <c r="D73" i="14"/>
  <c r="F72" i="14"/>
  <c r="E72" i="14"/>
  <c r="D72" i="14"/>
  <c r="C72" i="14"/>
  <c r="D52" i="22" l="1"/>
  <c r="C52" i="22"/>
  <c r="I52" i="22"/>
  <c r="J52" i="22"/>
  <c r="E52" i="22"/>
  <c r="G52" i="22"/>
  <c r="F52" i="22"/>
  <c r="E56" i="22"/>
  <c r="G64" i="22"/>
  <c r="I58" i="22"/>
  <c r="H49" i="22"/>
  <c r="J64" i="22"/>
  <c r="J66" i="22"/>
  <c r="K66" i="22" s="1"/>
  <c r="I49" i="22"/>
  <c r="C57" i="22"/>
  <c r="C59" i="22"/>
  <c r="K61" i="22"/>
  <c r="K63" i="22"/>
  <c r="C65" i="22"/>
  <c r="C67" i="22"/>
  <c r="E54" i="22"/>
  <c r="F54" i="22"/>
  <c r="G49" i="22"/>
  <c r="G56" i="22"/>
  <c r="I64" i="22"/>
  <c r="F56" i="22"/>
  <c r="H64" i="22"/>
  <c r="H56" i="22"/>
  <c r="J58" i="22"/>
  <c r="K58" i="22" s="1"/>
  <c r="D57" i="22"/>
  <c r="D59" i="22"/>
  <c r="D65" i="22"/>
  <c r="D67" i="22"/>
  <c r="C46" i="22"/>
  <c r="C48" i="22"/>
  <c r="C50" i="22"/>
  <c r="E57" i="22"/>
  <c r="E59" i="22"/>
  <c r="E65" i="22"/>
  <c r="E67" i="22"/>
  <c r="K62" i="22"/>
  <c r="I57" i="22"/>
  <c r="I59" i="22"/>
  <c r="H46" i="22"/>
  <c r="H48" i="22"/>
  <c r="H50" i="22"/>
  <c r="J57" i="22"/>
  <c r="J59" i="22"/>
  <c r="J65" i="22"/>
  <c r="E48" i="22"/>
  <c r="G57" i="22"/>
  <c r="F48" i="22"/>
  <c r="H65" i="22"/>
  <c r="G48" i="22"/>
  <c r="G50" i="22"/>
  <c r="K68" i="22"/>
  <c r="J45" i="22"/>
  <c r="C45" i="22"/>
  <c r="D45" i="22"/>
  <c r="E45" i="22"/>
  <c r="J54" i="22"/>
  <c r="D55" i="22"/>
  <c r="H54" i="22"/>
  <c r="D53" i="22"/>
  <c r="K47" i="22"/>
  <c r="E53" i="22"/>
  <c r="E55" i="22"/>
  <c r="J56" i="22"/>
  <c r="C55" i="22"/>
  <c r="G54" i="22"/>
  <c r="I54" i="22"/>
  <c r="I56" i="22"/>
  <c r="K51" i="22"/>
  <c r="F53" i="22"/>
  <c r="F55" i="22"/>
  <c r="G53" i="22"/>
  <c r="G55" i="22"/>
  <c r="H53" i="22"/>
  <c r="H55" i="22"/>
  <c r="K49" i="22"/>
  <c r="C53" i="22"/>
  <c r="I53" i="22"/>
  <c r="I55" i="22"/>
  <c r="C54" i="22"/>
  <c r="C56" i="22"/>
  <c r="K60" i="22"/>
  <c r="K120" i="22"/>
  <c r="K64" i="22" l="1"/>
  <c r="K59" i="22"/>
  <c r="K65" i="22"/>
  <c r="K57" i="22"/>
  <c r="K50" i="22"/>
  <c r="K67" i="22"/>
  <c r="K48" i="22"/>
  <c r="K46" i="22"/>
  <c r="K52" i="22"/>
  <c r="K56" i="22"/>
  <c r="K45" i="22"/>
  <c r="K53" i="22"/>
  <c r="K55" i="22"/>
  <c r="K54" i="22"/>
  <c r="J20" i="14" l="1"/>
  <c r="I20" i="14"/>
  <c r="H20" i="14"/>
  <c r="G20" i="14"/>
  <c r="F20" i="14"/>
  <c r="E20" i="14"/>
  <c r="D20" i="14"/>
  <c r="C20" i="14"/>
  <c r="J19" i="14"/>
  <c r="I19" i="14"/>
  <c r="H19" i="14"/>
  <c r="G19" i="14"/>
  <c r="F19" i="14"/>
  <c r="E19" i="14"/>
  <c r="D19" i="14"/>
  <c r="C19" i="14"/>
  <c r="J18" i="14"/>
  <c r="I18" i="14"/>
  <c r="H18" i="14"/>
  <c r="G18" i="14"/>
  <c r="F18" i="14"/>
  <c r="E18" i="14"/>
  <c r="D18" i="14"/>
  <c r="C18" i="14"/>
  <c r="J17" i="14"/>
  <c r="I17" i="14"/>
  <c r="H17" i="14"/>
  <c r="G17" i="14"/>
  <c r="F17" i="14"/>
  <c r="E17" i="14"/>
  <c r="D17" i="14"/>
  <c r="C17" i="14"/>
  <c r="J16" i="14"/>
  <c r="I16" i="14"/>
  <c r="H16" i="14"/>
  <c r="G16" i="14"/>
  <c r="F16" i="14"/>
  <c r="E16" i="14"/>
  <c r="D16" i="14"/>
  <c r="C16" i="14"/>
  <c r="J15" i="14"/>
  <c r="I15" i="14"/>
  <c r="H15" i="14"/>
  <c r="G15" i="14"/>
  <c r="F15" i="14"/>
  <c r="E15" i="14"/>
  <c r="D15" i="14"/>
  <c r="C15" i="14"/>
  <c r="K20" i="14" l="1"/>
  <c r="K18" i="14"/>
  <c r="K16" i="14"/>
  <c r="K17" i="14"/>
  <c r="K19" i="14"/>
  <c r="K15" i="14"/>
  <c r="C9" i="14" l="1"/>
  <c r="C7" i="14"/>
  <c r="C6" i="14"/>
  <c r="B42" i="14" l="1"/>
  <c r="B43" i="14"/>
  <c r="B44" i="14"/>
  <c r="B45" i="14"/>
  <c r="B46" i="14"/>
  <c r="B47" i="14"/>
  <c r="B48" i="14"/>
  <c r="B49" i="14"/>
  <c r="B50" i="14"/>
  <c r="B51" i="14"/>
  <c r="B52" i="14"/>
  <c r="B53" i="14"/>
  <c r="B41" i="14"/>
  <c r="J126" i="22"/>
  <c r="I126" i="22"/>
  <c r="H126" i="22"/>
  <c r="G126" i="22"/>
  <c r="F126" i="22"/>
  <c r="E126" i="22"/>
  <c r="D126" i="22"/>
  <c r="C126" i="22"/>
  <c r="K125" i="22"/>
  <c r="K124" i="22"/>
  <c r="K123" i="22"/>
  <c r="K122" i="22"/>
  <c r="K121" i="22"/>
  <c r="B44" i="22"/>
  <c r="K26" i="22"/>
  <c r="K25" i="22"/>
  <c r="K24" i="22"/>
  <c r="K23" i="22"/>
  <c r="K22" i="22"/>
  <c r="K21" i="22"/>
  <c r="K20" i="22"/>
  <c r="K19" i="22"/>
  <c r="K18" i="22"/>
  <c r="K58" i="14" l="1"/>
  <c r="K57" i="14"/>
  <c r="J62" i="14"/>
  <c r="J36" i="14"/>
  <c r="I34" i="14"/>
  <c r="I35" i="14"/>
  <c r="J34" i="14"/>
  <c r="I62" i="14"/>
  <c r="I36" i="14"/>
  <c r="H34" i="14"/>
  <c r="H62" i="14"/>
  <c r="H36" i="14"/>
  <c r="G34" i="14"/>
  <c r="I37" i="14"/>
  <c r="G62" i="14"/>
  <c r="G36" i="14"/>
  <c r="F34" i="14"/>
  <c r="G35" i="14"/>
  <c r="F62" i="14"/>
  <c r="F36" i="14"/>
  <c r="E34" i="14"/>
  <c r="G37" i="14"/>
  <c r="E62" i="14"/>
  <c r="E36" i="14"/>
  <c r="D34" i="14"/>
  <c r="J35" i="14"/>
  <c r="H37" i="14"/>
  <c r="C62" i="14"/>
  <c r="D36" i="14"/>
  <c r="C34" i="14"/>
  <c r="C37" i="14"/>
  <c r="D62" i="14"/>
  <c r="C36" i="14"/>
  <c r="C35" i="14"/>
  <c r="J37" i="14"/>
  <c r="H35" i="14"/>
  <c r="F37" i="14"/>
  <c r="F35" i="14"/>
  <c r="E37" i="14"/>
  <c r="E35" i="14"/>
  <c r="D37" i="14"/>
  <c r="D35" i="14"/>
  <c r="C44" i="22"/>
  <c r="J44" i="22"/>
  <c r="H44" i="22"/>
  <c r="I44" i="22"/>
  <c r="G44" i="22"/>
  <c r="F44" i="22"/>
  <c r="E44" i="22"/>
  <c r="D44" i="22"/>
  <c r="K126" i="22"/>
  <c r="C139" i="22" s="1"/>
  <c r="D44" i="14" l="1"/>
  <c r="E52" i="14"/>
  <c r="E50" i="14"/>
  <c r="E48" i="14"/>
  <c r="E46" i="14"/>
  <c r="E43" i="14"/>
  <c r="E41" i="14"/>
  <c r="E53" i="14"/>
  <c r="E51" i="14"/>
  <c r="E49" i="14"/>
  <c r="E47" i="14"/>
  <c r="E45" i="14"/>
  <c r="E42" i="14"/>
  <c r="F52" i="14"/>
  <c r="F50" i="14"/>
  <c r="F48" i="14"/>
  <c r="F46" i="14"/>
  <c r="F43" i="14"/>
  <c r="F41" i="14"/>
  <c r="F53" i="14"/>
  <c r="F51" i="14"/>
  <c r="F49" i="14"/>
  <c r="F47" i="14"/>
  <c r="F45" i="14"/>
  <c r="F42" i="14"/>
  <c r="G52" i="14"/>
  <c r="G50" i="14"/>
  <c r="G48" i="14"/>
  <c r="G46" i="14"/>
  <c r="G43" i="14"/>
  <c r="G41" i="14"/>
  <c r="G53" i="14"/>
  <c r="G51" i="14"/>
  <c r="G49" i="14"/>
  <c r="G47" i="14"/>
  <c r="G45" i="14"/>
  <c r="G42" i="14"/>
  <c r="I52" i="14"/>
  <c r="I50" i="14"/>
  <c r="I48" i="14"/>
  <c r="I46" i="14"/>
  <c r="I43" i="14"/>
  <c r="I41" i="14"/>
  <c r="I53" i="14"/>
  <c r="I51" i="14"/>
  <c r="I49" i="14"/>
  <c r="I47" i="14"/>
  <c r="I45" i="14"/>
  <c r="I42" i="14"/>
  <c r="H52" i="14"/>
  <c r="H50" i="14"/>
  <c r="H48" i="14"/>
  <c r="H46" i="14"/>
  <c r="H43" i="14"/>
  <c r="H41" i="14"/>
  <c r="H53" i="14"/>
  <c r="H51" i="14"/>
  <c r="H49" i="14"/>
  <c r="H47" i="14"/>
  <c r="H45" i="14"/>
  <c r="H42" i="14"/>
  <c r="J52" i="14"/>
  <c r="J50" i="14"/>
  <c r="J48" i="14"/>
  <c r="J46" i="14"/>
  <c r="J43" i="14"/>
  <c r="J41" i="14"/>
  <c r="J53" i="14"/>
  <c r="J51" i="14"/>
  <c r="J49" i="14"/>
  <c r="J47" i="14"/>
  <c r="J45" i="14"/>
  <c r="J42" i="14"/>
  <c r="C52" i="14"/>
  <c r="C50" i="14"/>
  <c r="C48" i="14"/>
  <c r="C46" i="14"/>
  <c r="C43" i="14"/>
  <c r="C41" i="14"/>
  <c r="C53" i="14"/>
  <c r="C51" i="14"/>
  <c r="C49" i="14"/>
  <c r="C47" i="14"/>
  <c r="C45" i="14"/>
  <c r="C42" i="14"/>
  <c r="E44" i="14"/>
  <c r="D52" i="14"/>
  <c r="D50" i="14"/>
  <c r="D48" i="14"/>
  <c r="D46" i="14"/>
  <c r="D43" i="14"/>
  <c r="D41" i="14"/>
  <c r="D53" i="14"/>
  <c r="D51" i="14"/>
  <c r="D49" i="14"/>
  <c r="D47" i="14"/>
  <c r="D45" i="14"/>
  <c r="D42" i="14"/>
  <c r="C44" i="14"/>
  <c r="F44" i="14"/>
  <c r="G44" i="14"/>
  <c r="H44" i="14"/>
  <c r="I44" i="14"/>
  <c r="J44" i="14"/>
  <c r="K87" i="22"/>
  <c r="K79" i="22"/>
  <c r="K78" i="22"/>
  <c r="K77" i="22"/>
  <c r="K76" i="22"/>
  <c r="K75" i="22"/>
  <c r="K74" i="22"/>
  <c r="K88" i="22" l="1"/>
  <c r="K73" i="22"/>
  <c r="J108" i="22"/>
  <c r="I108" i="22"/>
  <c r="H108" i="22"/>
  <c r="G108" i="22"/>
  <c r="F108" i="22"/>
  <c r="E108" i="22"/>
  <c r="D108" i="22"/>
  <c r="C108" i="22"/>
  <c r="K107" i="22"/>
  <c r="K106" i="22"/>
  <c r="K105" i="22"/>
  <c r="K104" i="22"/>
  <c r="K103" i="22"/>
  <c r="K102" i="22"/>
  <c r="K101" i="22"/>
  <c r="K100" i="22"/>
  <c r="K99" i="22"/>
  <c r="K98" i="22"/>
  <c r="K97" i="22"/>
  <c r="K96" i="22"/>
  <c r="K95" i="22"/>
  <c r="J92" i="22"/>
  <c r="I92" i="22"/>
  <c r="H92" i="22"/>
  <c r="G92" i="22"/>
  <c r="F92" i="22"/>
  <c r="E92" i="22"/>
  <c r="D92" i="22"/>
  <c r="C92" i="22"/>
  <c r="K91" i="22"/>
  <c r="K90" i="22"/>
  <c r="K89" i="22"/>
  <c r="K72" i="22"/>
  <c r="J40" i="22"/>
  <c r="I40" i="22"/>
  <c r="H40" i="22"/>
  <c r="G40" i="22"/>
  <c r="F40" i="22"/>
  <c r="E40" i="22"/>
  <c r="D40" i="22"/>
  <c r="C40" i="22"/>
  <c r="K39" i="22"/>
  <c r="K38" i="22"/>
  <c r="K37" i="22"/>
  <c r="K17" i="22"/>
  <c r="K16" i="22"/>
  <c r="K15" i="22"/>
  <c r="K117" i="22" l="1"/>
  <c r="C138" i="22" s="1"/>
  <c r="K40" i="22"/>
  <c r="E69" i="22"/>
  <c r="E129" i="22" s="1"/>
  <c r="K92" i="22"/>
  <c r="C136" i="22" s="1"/>
  <c r="F69" i="22"/>
  <c r="F129" i="22" s="1"/>
  <c r="G69" i="22"/>
  <c r="G129" i="22" s="1"/>
  <c r="I69" i="22"/>
  <c r="I129" i="22" s="1"/>
  <c r="K108" i="22"/>
  <c r="C137" i="22" s="1"/>
  <c r="H69" i="22"/>
  <c r="H129" i="22" s="1"/>
  <c r="D69" i="22"/>
  <c r="D129" i="22" s="1"/>
  <c r="J69" i="22"/>
  <c r="J129" i="22" s="1"/>
  <c r="K44" i="22"/>
  <c r="C69" i="22"/>
  <c r="C129" i="22" s="1"/>
  <c r="K69" i="22" l="1"/>
  <c r="C135" i="22" s="1"/>
  <c r="C140" i="22" s="1"/>
  <c r="K129" i="22" l="1"/>
  <c r="C141" i="22" s="1"/>
  <c r="K62" i="14" l="1"/>
  <c r="L62" i="14" s="1"/>
  <c r="K53" i="14"/>
  <c r="K52" i="14"/>
  <c r="K51" i="14"/>
  <c r="K50" i="14"/>
  <c r="K49" i="14"/>
  <c r="K48" i="14"/>
  <c r="K47" i="14"/>
  <c r="K46" i="14"/>
  <c r="K45" i="14"/>
  <c r="K44" i="14"/>
  <c r="K43" i="14"/>
  <c r="K42" i="14"/>
  <c r="K41" i="14"/>
  <c r="K37" i="14"/>
  <c r="K36" i="14"/>
  <c r="K35" i="14"/>
  <c r="K34" i="14"/>
  <c r="J30" i="14" l="1"/>
  <c r="I30" i="14"/>
  <c r="H30" i="14"/>
  <c r="G30" i="14"/>
  <c r="F30" i="14"/>
  <c r="E30" i="14"/>
  <c r="D30" i="14"/>
  <c r="C30" i="14"/>
  <c r="J29" i="14"/>
  <c r="I29" i="14"/>
  <c r="H29" i="14"/>
  <c r="G29" i="14"/>
  <c r="F29" i="14"/>
  <c r="E29" i="14"/>
  <c r="D29" i="14"/>
  <c r="C29" i="14"/>
  <c r="J28" i="14"/>
  <c r="I28" i="14"/>
  <c r="H28" i="14"/>
  <c r="G28" i="14"/>
  <c r="F28" i="14"/>
  <c r="E28" i="14"/>
  <c r="D28" i="14"/>
  <c r="C28" i="14"/>
  <c r="J27" i="14"/>
  <c r="I27" i="14"/>
  <c r="H27" i="14"/>
  <c r="G27" i="14"/>
  <c r="F27" i="14"/>
  <c r="E27" i="14"/>
  <c r="D27" i="14"/>
  <c r="C27" i="14"/>
  <c r="J26" i="14"/>
  <c r="I26" i="14"/>
  <c r="H26" i="14"/>
  <c r="G26" i="14"/>
  <c r="F26" i="14"/>
  <c r="E26" i="14"/>
  <c r="D26" i="14"/>
  <c r="C26" i="14"/>
  <c r="J25" i="14"/>
  <c r="I25" i="14"/>
  <c r="H25" i="14"/>
  <c r="G25" i="14"/>
  <c r="F25" i="14"/>
  <c r="E25" i="14"/>
  <c r="D25" i="14"/>
  <c r="C25" i="14"/>
  <c r="K25" i="14" l="1"/>
  <c r="K27" i="14"/>
  <c r="K29" i="14"/>
  <c r="K30" i="14"/>
  <c r="K26" i="14"/>
  <c r="K28" i="14"/>
  <c r="H54" i="14"/>
  <c r="G54" i="14"/>
  <c r="H38" i="14"/>
  <c r="G38" i="14"/>
  <c r="H31" i="14"/>
  <c r="G31" i="14"/>
  <c r="H21" i="14"/>
  <c r="G21" i="14"/>
  <c r="J21" i="14"/>
  <c r="I21" i="14"/>
  <c r="F21" i="14"/>
  <c r="E21" i="14"/>
  <c r="D21" i="14"/>
  <c r="C21" i="14"/>
  <c r="J31" i="14"/>
  <c r="I31" i="14"/>
  <c r="F31" i="14"/>
  <c r="E31" i="14"/>
  <c r="D31" i="14"/>
  <c r="C31" i="14"/>
  <c r="H66" i="14" l="1"/>
  <c r="G66" i="14"/>
  <c r="K21" i="14"/>
  <c r="L21" i="14" s="1"/>
  <c r="K31" i="14"/>
  <c r="L31" i="14" s="1"/>
  <c r="J54" i="14" l="1"/>
  <c r="I54" i="14"/>
  <c r="F54" i="14"/>
  <c r="E54" i="14"/>
  <c r="D54" i="14"/>
  <c r="C54" i="14"/>
  <c r="J38" i="14"/>
  <c r="I38" i="14"/>
  <c r="I66" i="14" s="1"/>
  <c r="F38" i="14"/>
  <c r="F66" i="14" s="1"/>
  <c r="E38" i="14"/>
  <c r="D38" i="14"/>
  <c r="C38" i="14"/>
  <c r="J66" i="14" l="1"/>
  <c r="C66" i="14"/>
  <c r="D66" i="14"/>
  <c r="E66" i="14"/>
  <c r="K54" i="14"/>
  <c r="L54" i="14" s="1"/>
  <c r="K59" i="14"/>
  <c r="L59" i="14" s="1"/>
  <c r="K38" i="14"/>
  <c r="L38" i="14" s="1"/>
  <c r="K66" i="14" l="1"/>
  <c r="L66"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15" authorId="0" shapeId="0" xr:uid="{D1E270AF-AFBF-4DDC-B5B9-D679E8713400}">
      <text>
        <r>
          <rPr>
            <b/>
            <u/>
            <sz val="10"/>
            <color indexed="81"/>
            <rFont val="Verdana"/>
            <family val="2"/>
          </rPr>
          <t>NL:</t>
        </r>
        <r>
          <rPr>
            <sz val="10"/>
            <color indexed="81"/>
            <rFont val="Verdana"/>
            <family val="2"/>
          </rPr>
          <t xml:space="preserve">
</t>
        </r>
        <r>
          <rPr>
            <b/>
            <sz val="10"/>
            <color indexed="81"/>
            <rFont val="Verdana"/>
            <family val="2"/>
          </rPr>
          <t>Wetenschappelijk personeel</t>
        </r>
        <r>
          <rPr>
            <sz val="10"/>
            <color indexed="81"/>
            <rFont val="Verdana"/>
            <family val="2"/>
          </rPr>
          <t xml:space="preserve"> heeft betrekking op promovendi (PhD student), postdocs, arts-onderzoekers en andere wetenschappelijke medewerkers die betrokken zijn bij het uitvoeren van het onderzoeksproject.
</t>
        </r>
        <r>
          <rPr>
            <b/>
            <sz val="10"/>
            <color indexed="81"/>
            <rFont val="Verdana"/>
            <family val="2"/>
          </rPr>
          <t>Ondersteunend personeel</t>
        </r>
        <r>
          <rPr>
            <sz val="10"/>
            <color indexed="81"/>
            <rFont val="Verdana"/>
            <family val="2"/>
          </rPr>
          <t xml:space="preserve"> kunnen bijvoorbeeld laboratoriumtechnici, data-analisten, onderzoeksassistenten, (onderzoek)verpleegkundigen en andere ondersteunende medewerkers zijn.
De kosten zijn gebaseerd op de cao-salaristabel, zoals van de CAO-Nederlandse Federatie van Universitair Medische Centra (NFU), en omvat alle wettelijke fte gerelateerde opslagen en premies, waaronder het persoonlijk budget, de arbeidsongeschiktheid en de transitievergoeding.
</t>
        </r>
        <r>
          <rPr>
            <b/>
            <u/>
            <sz val="10"/>
            <color indexed="81"/>
            <rFont val="Verdana"/>
            <family val="2"/>
          </rPr>
          <t>EN:</t>
        </r>
        <r>
          <rPr>
            <sz val="10"/>
            <color indexed="81"/>
            <rFont val="Verdana"/>
            <family val="2"/>
          </rPr>
          <t xml:space="preserve">
</t>
        </r>
        <r>
          <rPr>
            <b/>
            <sz val="10"/>
            <color indexed="81"/>
            <rFont val="Verdana"/>
            <family val="2"/>
          </rPr>
          <t>Scientific personnel</t>
        </r>
        <r>
          <rPr>
            <sz val="10"/>
            <color indexed="81"/>
            <rFont val="Verdana"/>
            <family val="2"/>
          </rPr>
          <t xml:space="preserve"> relates to doctoral students (PhD students), postdocs, clinical researchers (medical doctor), and other scientific staff executing the research project. 
</t>
        </r>
        <r>
          <rPr>
            <b/>
            <sz val="10"/>
            <color indexed="81"/>
            <rFont val="Verdana"/>
            <family val="2"/>
          </rPr>
          <t>Supporting personnel</t>
        </r>
        <r>
          <rPr>
            <sz val="10"/>
            <color indexed="81"/>
            <rFont val="Verdana"/>
            <family val="2"/>
          </rPr>
          <t xml:space="preserve"> relates to laboratory technicians, data analysts, research assistants, (research) nurses, and other support personnel. 
The costs are based on the CAO salary table of the Collective Labour Agreement for Dutch University Medical Centers (NFU) and include all statutory FTE-related allowances and premiums, including the personal budget, disability insurance, and transition compensation.</t>
        </r>
      </text>
    </comment>
    <comment ref="B23" authorId="0" shapeId="0" xr:uid="{69FBC954-9DF8-40D8-AF81-AD5B15D65E2A}">
      <text>
        <r>
          <rPr>
            <b/>
            <u/>
            <sz val="10"/>
            <color indexed="81"/>
            <rFont val="Verdana"/>
            <family val="2"/>
          </rPr>
          <t>NL:</t>
        </r>
        <r>
          <rPr>
            <b/>
            <sz val="10"/>
            <color indexed="81"/>
            <rFont val="Verdana"/>
            <family val="2"/>
          </rPr>
          <t xml:space="preserve">
</t>
        </r>
        <r>
          <rPr>
            <sz val="10"/>
            <color indexed="81"/>
            <rFont val="Verdana"/>
            <family val="2"/>
          </rPr>
          <t xml:space="preserve">Deze categorie omvat aanvullende financiële middelen die aan wetenschappelijk personeel worden toegewezen om te worden besteed aan congresbezoek en bijbehorende reis- en verblijfkosten, persoonlijke ontwikkeling, opleiding, drukkosten proefschrift of andere professionele doeleinden die verband houden met het project. Het aanvullend persoonlijk budget is gesteld op € 750,- per jaar, per fte wetenschappelijk personeel gefinancierd door KWF Kankerbestrijding.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This category includes additional financial resources allocated to scientific personnel for conference attendance and associated travel and accommodation costs, personal development, training, printing costs for theses, or other professional purposes related to the project. The additional personal budget is set at € 750 per year per FTE of scientific personnel funded by KWF. These costs may be included as a lump sum, unspecified, in the financial settlement.</t>
        </r>
      </text>
    </comment>
    <comment ref="O35" authorId="0" shapeId="0" xr:uid="{910B36D7-220D-45D0-BEA1-60298038B00C}">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3.1 – Laboratoriummiddelen en overige Project gerelateerde kosten (incl. verbruiksgoederen, disposables, afschrijving en onderhoud van apparatuur en disseminatiekosten): 
Deze subcategorie omvat de kosten voor laboratoriummiddelen die worden gebruikt in verschillende experimenten, zoals reagentia voor cel- en weefselkweek, plastics, antilichamen, enzymen, cytokines, chemicaliën, sequentiereagentia, peptides, kits, pipetpunten, kweekplaten, transfectie reagentia, plasmiden en chromatografie.
Omvat tevens de kosten voor het gebruik, afschrijving en onderhoud van apparatuur en ICT (Informatie- en Communicatietechnologie) die nodig zijn voor het project, zoals mass spectrometrie en single cell sequencing, FACS en microscopie, software, licenties, en biobank en klinische databeheer. – Alleen Onderzoeksprojecten
Deze subcategorie bevat kosten van maximaal € 12.500, - per jaar, per fte laboratoriummedewerker. Dit kan zowel wetenschappelijk of ondersteunend personeel zijn. Het ingevulde aantal fte laboratoriummedewerkers dient toegelicht te worden in de omschrijving; 
• met een toelichting hoeveel fte als laboratoriummedewerker op het project werkt, ook indien de personeelskosten van deze laboratoriumedewerker ‘in kind’ (uit Eigen Bijdrage) betaald wordt.
• waarom deze medewerkers worden ingezet op het laboratorium en welke werkzaamheden zij gaan uitvoeren op het project,
Deze post kan ook worden ingezet voor interventie- of vragenlijstontwikkeling, marktonderzoek, literatuurstudies en ontwikkel- en drukkosten voor flyers. – alleen van toepassing indien er geen laboratoriummiddelen worden gebruikt op het Project.     
Indien er geen laboratoriummiddelen worden gebruikt op het project mag voor de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3.1 – Laboratory Materials and Other Project-Specific Materials (including consumables, disposables, depreciation, and maintenance of equipment, and dissemination costs): This subcategory includes costs for laboratory materials up to a maximum of € 12,500 per year, per FTE laboratory personnel, whether scientific or supporting. The number of FTE laboratory personnel must be explained in the budget description:
• With an explanation of how many FTEs work as laboratory personnel on the project, even if the costs of these laboratory personnel are paid 'in kind' (Own Contribution).
• Why these personnel will be assigned to the laboratory and what activities they will perform on the project.
Laboratory materials to be included in this subcategory are reagents for cell and tissue culture, plastics, antibodies, enzymes, cytokines, chemicals, sequencing reagents, peptides, kits, pipette tips, culture plates, transfection reagents, plasmids, and chromatography. It also includes the costs for the use, depreciation, and maintenance of equipment and ICT (Information and Communication Technology) necessary for the project, such as mass spectrometry and single cell sequencing, FACS and microscopy, software, licenses, biobank, and clinical data management.
If no laboratory materials are used in the project, a maximum of € 6,250 per year (0.5 FTE at € 12,500 per year) may be included in the budget for other research-related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6" authorId="0" shapeId="0" xr:uid="{3E42D70F-E13B-476F-8D40-FCEA6AFF8A65}">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3.2 - Overige labmiddelen (project specifieke grote uitgaven niet-passend in Subcategorie 3.1):
Deze subcategorie omvat grotere uitgaven voor laboratoriummiddelen die de ongespecificeerde categorie overstijgen, omdat deze zeer kostbaar zijn en project specifiek zijn, zoals specifieke chemicaliën, sequentiekosten, fluorescent gelabelde liganden, project gerelateerde kosten voor een biopsie, aferese of ander patiëntmateriaal.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3.2 – Other (Laboratory) Materials (project-specific large expenses not fitting in Subcategory 3.1): This subcategory includes larger expenses for laboratory materials that exceed the unspecified subcategory (3.1) because they are very costly and project-specific, such as specific chemicals, sequencing costs, fluorescently labeled ligands, project-related biopsy costs, apheresis, or other patient material.</t>
        </r>
        <r>
          <rPr>
            <sz val="9"/>
            <color indexed="81"/>
            <rFont val="Tahoma"/>
            <family val="2"/>
          </rPr>
          <t xml:space="preserve">
</t>
        </r>
      </text>
    </comment>
    <comment ref="O37" authorId="0" shapeId="0" xr:uid="{65D2A4E4-0891-4BAA-AF12-B86BB92F5882}">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3.3 – Proefdieren: 
Deze subcategorie omvat kosten met betrekking tot proefdieren die worden gebruikt in experimenten, zoals de aanschaf, huisvesting, interventies op en onderhoud van muizen, en andere dieren.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3.3 – Laboratory Animals: This subcategory includes costs related to laboratory animals used in the execution of the research project, such as the purchase, housing, interventions, and maintenance of mice and other animals..</t>
        </r>
        <r>
          <rPr>
            <sz val="9"/>
            <color indexed="81"/>
            <rFont val="Tahoma"/>
            <family val="2"/>
          </rPr>
          <t xml:space="preserve">
</t>
        </r>
      </text>
    </comment>
    <comment ref="O38" authorId="0" shapeId="0" xr:uid="{3BC8168A-76A7-4B20-A1B9-7EC5772C6D4B}">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9" authorId="0" shapeId="0" xr:uid="{4312A3A5-76A5-4C9A-AEBC-23A9AB04205E}">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(zoals trial bureau, dierfaciliteit, apotheek, productiefaciliteit, research MRI, lab bepalingen, extra bloedafnames, project specifieke verklaringen van de Centrale Commissie Dierproeven (CCD), de Medisch Ethische Toetsingscommissie (METc) en de Centrale Commissie Medisch Onderzoek (CCMO)) en interne inclusiecentra (patiëntkosten van patiënten die deelnemen aan het onderzoeksproject in onderzoeksverband, incl. verzekering van deze patiënten), waarbij interne doorbelastingen worden toegepast. Studiemedicatie wordt niet vergoed.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Indien nog niet bekend is welk aantal inclusies intern of extern verricht worden kunnen alle kosten (patient fees) opgenomen worden in CATEGORIE 4.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(such as Clinical Trials Office, Animal Facility, Pharmacy, Production Facility, Research MRI, Laboratory tests, Additional blood sampling, the Centrale Commissie Dierproeven (CCD), the Medisch Ethische Toetsingscommissie (METc) and the Centrale Commissie Medisch Onderzoek (CCMO). 
Additionally, this subcategory includes the costs of internal inclusion centers (patient costs for patients participating in the research project, including the insurance for these patients), where internal recharges applied. KWF does not reimburse study medication costs.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If the number of internal or external inclusions is not yet known, all costs (patient fees) can be included in CATEGORY 4. The Lead Organization can determine how to budget the costs for patient inclusions. If a fixed fee (P) per patient is chosen, the application must clearly specify the components of this fee with the required expertise and activities to be performed (including Price * Quantity (P*Q)). During the audit after the project period, information on the number of inclusions (Q) will be requested.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40" authorId="0" shapeId="0" xr:uid="{0103D5A3-FB35-45F5-92C9-D4E244CCFCED}">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4" authorId="0" shapeId="0" xr:uid="{A8E65D68-944E-40F6-9227-28C5B3A3CCE2}">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zoals trial management, scRNA-seq, project specifieke verklaringen van de Centrale Commissie Dierproeven (CCD), de Medisch Ethische Toetsingscommissie (METc) en de Centrale Commissie Medisch Onderzoek (CCMO) , patiëntkosten voor deelname aan het onderzoeksproject in onderzoek verband, incl. verzekering van deze patiënten, en andere regulatoire kosten, consultancy, animatievideo's, externe ontwikkelingskosten. Bij deze categorie worden btw-kosten doorberekend. Indien nog niet bekend is welk aantal inclusies intern of extern verricht worden kunnen alle kosten (patient fees) opgenomen in deze categorie. Licht duidelijk toe hoe de bedragen zijn opgebouwd (Prijs * Hoeveelheid (P*Q)). Studiemedicatie wordt niet vergoed.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centers, such as trial management, scRNA-seq, project-specific declarations from the Centrale Commissie Dierproeven (CCD), the Medisch Ethische Toetsingscommissie (METc) and the Centrale Commissie Medisch Onderzoek (CCMO), patient costs for participation in the project including insurance of these patients and other regulatory costs, consultancy, animation videos, external development costs. KWF does not reimburse study medication costs. VAT costs are included in this category. 
If the number of internal or external inclusions is not yet known, all costs (patient fees) can be included in this category. The Lead Organization can determine how to budget the costs for patient inclusions. If a fixed fee (P) per patient is chosen, it must be clearly specified during the application which components make up this fee, including the necessary expertise and activities to be performed (including Price * Quantity (P*Q)). During the audit after the project period, information on the number of inclusions (Q) will be requested.  
</t>
        </r>
      </text>
    </comment>
    <comment ref="O60" authorId="0" shapeId="0" xr:uid="{1ACE677B-2A60-4100-8245-4DD46A0F6FB9}">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4" authorId="0" shapeId="0" xr:uid="{DF5C5336-F872-476F-87B6-BC8078926B40}">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5" authorId="0" shapeId="0" xr:uid="{87334EB6-A52B-4B33-9C34-C368371F066E}">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6" authorId="0" shapeId="0" xr:uid="{97074828-E4B8-433B-8EF7-39C6477F03EF}">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34" authorId="0" shapeId="0" xr:uid="{9E0856E0-2268-42CB-AC32-78E260583D1C}">
      <text>
        <r>
          <rPr>
            <b/>
            <u/>
            <sz val="10"/>
            <color indexed="81"/>
            <rFont val="Verdana"/>
            <family val="2"/>
          </rPr>
          <t xml:space="preserve">NL:
</t>
        </r>
        <r>
          <rPr>
            <sz val="10"/>
            <color indexed="81"/>
            <rFont val="Verdana"/>
            <family val="2"/>
          </rPr>
          <t xml:space="preserve">Deze post kan ook worden ingezet voor interventie- of vragenlijstontwikkeling, marktonderzoek, literatuurstudies en ontwikkel- en drukkosten voor flyers. – alleen van toepassing indien er geen laboratoriummiddelen worden gebruikt op het Project.     
Er mag voor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sz val="10"/>
            <color indexed="81"/>
            <rFont val="Verdana"/>
            <family val="2"/>
          </rPr>
          <t xml:space="preserve">
A maximum of € 6,250 per year (0.5 FTE at € 12,500 per year) may be included in the budget for other 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5" authorId="0" shapeId="0" xr:uid="{1CF890AF-0D06-40C6-B59C-4CCA55D6A23B}">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6" authorId="0" shapeId="0" xr:uid="{F9ABC015-F717-4389-829F-5CE283CC612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37" authorId="0" shapeId="0" xr:uid="{4EC8B5CC-EFB2-40D5-97E0-3A786398F41D}">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1" authorId="0" shapeId="0" xr:uid="{C4635FAC-39E1-4447-9D66-745C3C1B15ED}">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Bij deze categorie worden btw-kosten doorberekend. Indien nog niet bekend is welk aantal inclusies intern of extern verricht worden kunnen alle kosten (patient fees) opgenomen in deze categorie. Licht duidelijk toe hoe de bedragen zijn opgebouwd (Prijs * Hoeveelheid (P*Q)).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 VAT costs are included in this category. </t>
        </r>
      </text>
    </comment>
    <comment ref="O57" authorId="0" shapeId="0" xr:uid="{57A00B8E-9882-48DE-8917-6CFB8AAF9AC5}">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2" authorId="0" shapeId="0" xr:uid="{EAD21630-E1D2-4DD5-B06B-7CB02CC11BAE}">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3" authorId="0" shapeId="0" xr:uid="{22F112FF-E895-4CB3-B171-751A01E85EEC}">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4" authorId="0" shapeId="0" xr:uid="{1372B8FF-0F84-4D13-9BC2-A1FA578136C8}">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Louisa Hallewas</author>
  </authors>
  <commentList>
    <comment ref="O15" authorId="0" shapeId="0" xr:uid="{CA3D576B-A272-4D37-9640-F9044D713B62}">
      <text>
        <r>
          <rPr>
            <b/>
            <u/>
            <sz val="10"/>
            <color indexed="81"/>
            <rFont val="Verdana"/>
            <family val="2"/>
          </rPr>
          <t>NL:</t>
        </r>
        <r>
          <rPr>
            <sz val="10"/>
            <color indexed="81"/>
            <rFont val="Verdana"/>
            <family val="2"/>
          </rPr>
          <t xml:space="preserve">
</t>
        </r>
        <r>
          <rPr>
            <b/>
            <sz val="10"/>
            <color indexed="81"/>
            <rFont val="Verdana"/>
            <family val="2"/>
          </rPr>
          <t>Wetenschappelijk personeel</t>
        </r>
        <r>
          <rPr>
            <sz val="10"/>
            <color indexed="81"/>
            <rFont val="Verdana"/>
            <family val="2"/>
          </rPr>
          <t xml:space="preserve"> heeft betrekking op promovendi (PhD student), postdocs, arts-onderzoekers en andere wetenschappelijke medewerkers die betrokken zijn bij het uitvoeren van het onderzoeksproject.
</t>
        </r>
        <r>
          <rPr>
            <b/>
            <sz val="10"/>
            <color indexed="81"/>
            <rFont val="Verdana"/>
            <family val="2"/>
          </rPr>
          <t>Ondersteunend personeel</t>
        </r>
        <r>
          <rPr>
            <sz val="10"/>
            <color indexed="81"/>
            <rFont val="Verdana"/>
            <family val="2"/>
          </rPr>
          <t xml:space="preserve"> kunnen bijvoorbeeld laboratoriumtechnici, data-analisten, onderzoeksassistenten, (onderzoek)verpleegkundigen en andere ondersteunende medewerkers zijn.
De kosten zijn gebaseerd op de cao-salaristabel, zoals van de CAO-Nederlandse Federatie van Universitair Medische Centra (NFU), en omvat alle wettelijke fte gerelateerde opslagen en premies, waaronder het persoonlijk budget, de arbeidsongeschiktheid en de transitievergoeding.
</t>
        </r>
        <r>
          <rPr>
            <b/>
            <u/>
            <sz val="10"/>
            <color indexed="81"/>
            <rFont val="Verdana"/>
            <family val="2"/>
          </rPr>
          <t>EN:</t>
        </r>
        <r>
          <rPr>
            <sz val="10"/>
            <color indexed="81"/>
            <rFont val="Verdana"/>
            <family val="2"/>
          </rPr>
          <t xml:space="preserve">
</t>
        </r>
        <r>
          <rPr>
            <b/>
            <sz val="10"/>
            <color indexed="81"/>
            <rFont val="Verdana"/>
            <family val="2"/>
          </rPr>
          <t>Scientific personnel</t>
        </r>
        <r>
          <rPr>
            <sz val="10"/>
            <color indexed="81"/>
            <rFont val="Verdana"/>
            <family val="2"/>
          </rPr>
          <t xml:space="preserve"> relates to doctoral students (PhD students), postdocs, clinical researchers (medical doctor), and other scientific staff executing the research project. 
</t>
        </r>
        <r>
          <rPr>
            <b/>
            <sz val="10"/>
            <color indexed="81"/>
            <rFont val="Verdana"/>
            <family val="2"/>
          </rPr>
          <t>Supporting personnel</t>
        </r>
        <r>
          <rPr>
            <sz val="10"/>
            <color indexed="81"/>
            <rFont val="Verdana"/>
            <family val="2"/>
          </rPr>
          <t xml:space="preserve"> relates to laboratory technicians, data analysts, research assistants, (research) nurses, and other support personnel. 
The costs are based on the CAO salary table of the Collective Labour Agreement for Dutch University Medical Centers (NFU) and include all statutory FTE-related allowances and premiums, including the personal budget, disability insurance, and transition compensation.</t>
        </r>
      </text>
    </comment>
    <comment ref="O35" authorId="0" shapeId="0" xr:uid="{C9F9526F-7839-40F3-93DD-BE15270DC238}">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3.1 – Laboratoriummiddelen en overige Project gerelateerde kosten (incl. verbruiksgoederen, disposables, afschrijving en onderhoud van apparatuur en disseminatiekosten): 
Deze subcategorie omvat de kosten voor laboratoriummiddelen die worden gebruikt in verschillende experimenten, zoals reagentia voor cel- en weefselkweek, plastics, antilichamen, enzymen, cytokines, chemicaliën, sequentiereagentia, peptides, kits, pipetpunten, kweekplaten, transfectie reagentia, plasmiden en chromatografie.
Omvat tevens de kosten voor het gebruik, afschrijving en onderhoud van apparatuur en ICT (Informatie- en Communicatietechnologie) die nodig zijn voor het project, zoals mass spectrometrie en single cell sequencing, FACS en microscopie, software, licenties, en biobank en klinische databeheer. – Alleen Onderzoeksprojecten
Deze subcategorie bevat kosten van maximaal € 12.500, - per jaar, per fte laboratoriummedewerker. Dit kan zowel wetenschappelijk of ondersteunend personeel zijn. Het ingevulde aantal fte laboratoriummedewerkers dient toegelicht te worden in de omschrijving; 
• met een toelichting hoeveel fte als laboratoriummedewerker op het project werkt, ook indien de personeelskosten van deze laboratoriumedewerker ‘in kind’ (uit Eigen Bijdrage) betaald wordt.
• waarom deze medewerkers worden ingezet op het laboratorium en welke werkzaamheden zij gaan uitvoeren op het project,
Deze post kan ook worden ingezet voor interventie- of vragenlijstontwikkeling, marktonderzoek, literatuurstudies en ontwikkel- en drukkosten voor flyers. – alleen van toepassing indien er geen laboratoriummiddelen worden gebruikt op het Project.     
Indien er geen laboratoriummiddelen worden gebruikt op het project mag voor de overige Project gerelateerde kosten maximaal € 6.250,- per jaar (0,5 fte tegen € 12.500, - per jaar) opgenomen worden.  Deze inzet dient toegelicht te worden in de omschrijving.
Voor de kosten die vallen binnen deze subcategorie geldt dat KWF een maximumbedrag financiert. De kosten, zoals toegekend in de projectbegroting, mogen als lumpsum ongespecificeerd opgenomen worden in de financiële verantwoording.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3.1 – Laboratory Materials and Other Project-Specific Materials (including consumables, disposables, depreciation, and maintenance of equipment, and dissemination costs): This subcategory includes costs for laboratory materials up to a maximum of € 12,500 per year, per FTE laboratory personnel, whether scientific or supporting. The number of FTE laboratory personnel must be explained in the budget description:
• With an explanation of how many FTEs work as laboratory personnel on the project, even if the costs of these laboratory personnel are paid 'in kind' (Own Contribution).
• Why these personnel will be assigned to the laboratory and what activities they will perform on the project.
Laboratory materials to be included in this subcategory are reagents for cell and tissue culture, plastics, antibodies, enzymes, cytokines, chemicals, sequencing reagents, peptides, kits, pipette tips, culture plates, transfection reagents, plasmids, and chromatography. It also includes the costs for the use, depreciation, and maintenance of equipment and ICT (Information and Communication Technology) necessary for the project, such as mass spectrometry and single cell sequencing, FACS and microscopy, software, licenses, biobank, and clinical data management.
If no laboratory materials are used in the project, a maximum of € 6,250 per year (0.5 FTE at € 12,500 per year) may be included in the budget for other research-related costs. These costs include intervention or questionnaire development, market research, literature studies, and development and printing costs for flyers. This allocation must also be explained in the budget description.
For the costs falling within this subcategory, KWF finances a maximum amount. The actual costs may be included unspecified in the financial settlement. </t>
        </r>
        <r>
          <rPr>
            <sz val="9"/>
            <color indexed="81"/>
            <rFont val="Tahoma"/>
            <family val="2"/>
          </rPr>
          <t xml:space="preserve">
</t>
        </r>
      </text>
    </comment>
    <comment ref="O36" authorId="0" shapeId="0" xr:uid="{F605B8A2-2073-46DA-846A-4AFDE1545C4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3.2 - Overige labmiddelen (project specifieke grote uitgaven niet-passend in Subcategorie 3.1):
Deze subcategorie omvat grotere uitgaven voor laboratoriummiddelen die de ongespecificeerde categorie overstijgen, omdat deze zeer kostbaar zijn en project specifiek zijn, zoals specifieke chemicaliën, sequentiekosten, fluorescent gelabelde liganden, project gerelateerde kosten voor een biopsie, aferese of ander patiëntmateriaal.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3.2 – Other (Laboratory) Materials (project-specific large expenses not fitting in Subcategory 3.1): This subcategory includes larger expenses for laboratory materials that exceed the unspecified subcategory (3.1) because they are very costly and project-specific, such as specific chemicals, sequencing costs, fluorescently labeled ligands, project-related biopsy costs, apheresis, or other patient material.</t>
        </r>
        <r>
          <rPr>
            <sz val="9"/>
            <color indexed="81"/>
            <rFont val="Tahoma"/>
            <family val="2"/>
          </rPr>
          <t xml:space="preserve">
</t>
        </r>
      </text>
    </comment>
    <comment ref="O37" authorId="0" shapeId="0" xr:uid="{DEAFA197-0A96-48E9-A400-49CF2F074210}">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3.3 – Proefdieren: 
Deze subcategorie omvat kosten met betrekking tot proefdieren die worden gebruikt in experimenten, zoals de aanschaf, huisvesting, interventies op en onderhoud van muizen, en andere dieren.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3.3 – Laboratory Animals: This subcategory includes costs related to laboratory animals used in the execution of the research project, such as the purchase, housing, interventions, and maintenance of mice and other animals..</t>
        </r>
        <r>
          <rPr>
            <sz val="9"/>
            <color indexed="81"/>
            <rFont val="Tahoma"/>
            <family val="2"/>
          </rPr>
          <t xml:space="preserve">
</t>
        </r>
      </text>
    </comment>
    <comment ref="O38" authorId="0" shapeId="0" xr:uid="{38503E60-E172-469F-AF65-B03627239BC6}">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3.4 – Bijeenkomsten en Reiskosten: 
Deze subcategorie omvat de reis- en verblijfskosten (in economy class) voor (m.u.v. projectteam meetings) dataverzameling, audits, sitebezoeken, bijeenkomsten met belanghebbenden en buitenlandstages.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3.4 – Meetings and Travel Expenses: This subcategory includes travel (economy class) and accommodation costs for data collection, audits, site visits, stakeholder meetings, and international internships (excluding project team meetings).</t>
        </r>
        <r>
          <rPr>
            <sz val="9"/>
            <color indexed="81"/>
            <rFont val="Tahoma"/>
            <family val="2"/>
          </rPr>
          <t xml:space="preserve">
</t>
        </r>
      </text>
    </comment>
    <comment ref="O39" authorId="0" shapeId="0" xr:uid="{B66FD0E2-3821-4AFD-B783-45984F9D2B73}">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3.5 - Interne service verlenende partij en intern inclusiecentrum (doorberekening binnen de Hoofd Organisatie of de Deelnemende Organisatie): 
Deze subcategorie omvat kosten die specifiek nodig zijn voor het project en verband houden met het gebruik van faciliteiten en diensten verleend door interne service verlenende partijen (zoals trial bureau, dierfaciliteit, apotheek, productiefaciliteit, research MRI, lab bepalingen, extra bloedafnames, project specifieke verklaringen van de Centrale Commissie Dierproeven (CCD), de Medisch Ethische Toetsingscommissie (METc) en de Centrale Commissie Medisch Onderzoek (CCMO)) en interne inclusiecentra (patiëntkosten van patiënten die deelnemen aan het onderzoeksproject in onderzoeksverband, incl. verzekering van deze patiënten), waarbij interne doorbelastingen worden toegepast. Studiemedicatie wordt niet vergoed. 
De doorbelaste kosten op het project zullen (conform reeds bestaande methodieken binnen de organisatie, gebaseerd op bedrijfseconomisch aanvaardbare normen en zonder winstoogmerk) via de gebruikelijke goedkeuringsprocedures toegerekend moeten worden aan het project. Deze toerekening dient voor alle projecten gelijk te zijn, onafhankelijk of er wel of niet een subsidie is toegekend. KWF gaat akkoord met een doorbelasting van overheadkosten van de interne serviceverlenende partij/ inclusiecentrum indien deze onderdeel zijn van de standaard doorbelastingssystematiek. Bij deze categorie bevatten de interne facturen in principe geen BTW kosten, uitzonderingen kunnen bijvoorbeeld zitten op inkoopkosten of andere duidelijk toegelichte situaties. 
Indien nog niet bekend is welk aantal inclusies intern of extern verricht worden kunnen alle kosten (patient fees) opgenomen worden in CATEGORIE 4.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Let op: Bij het indienen van een volledige aanvraag is het verplicht een officiële offerte aan te leveren in PDF-formaat van de interne dienstverlenende partij of het interne inclusiecentrum. 
De offerte moet ten minste bevatten: gegevens van de dienstverlenende partij (inclusief logo), klantgegevens van de aanvragende instelling, offertenummer, KWF-projectnummer en -titel, naam van de projectleider, offertedatum, korte omschrijving van de beoogde werkzaamheden of leveringen, uurtarieven en/of kostenopbouw, totaalbedrag (btw niet van toepassing), en geldigheidsduur van de offerte.
</t>
        </r>
        <r>
          <rPr>
            <b/>
            <u/>
            <sz val="10"/>
            <color indexed="81"/>
            <rFont val="Verdana"/>
            <family val="2"/>
          </rPr>
          <t xml:space="preserve">
EN:</t>
        </r>
        <r>
          <rPr>
            <b/>
            <sz val="10"/>
            <color indexed="81"/>
            <rFont val="Verdana"/>
            <family val="2"/>
          </rPr>
          <t xml:space="preserve">
</t>
        </r>
        <r>
          <rPr>
            <sz val="10"/>
            <color indexed="81"/>
            <rFont val="Verdana"/>
            <family val="2"/>
          </rPr>
          <t xml:space="preserve">This category includes the costs for various materials specifically needed for the project. Clearly explain how the amounts are calculated (Price * Quantity (P*Q)).
Subcategory 3.5 – Internal Service Provider and Internal Inclusion Center (internal billing within the Lead Organization or Participating Organization): This subcategory includes costs that are specifically required for the project and are related to the use of facilities and services provided by internal service providers (such as Clinical Trials Office, Animal Facility, Pharmacy, Production Facility, Research MRI, Laboratory tests, Additional blood sampling, the Centrale Commissie Dierproeven (CCD), the Medisch Ethische Toetsingscommissie (METc) and the Centrale Commissie Medisch Onderzoek (CCMO). 
Additionally, this subcategory includes the costs of internal inclusion centers (patient costs for patients participating in the research project, including the insurance for these patients), where internal recharges applied. KWF does not reimburse study medication costs. 
The recharged costs on the project must be allocated through the usual approval procedures, following the organization's existing methodologies, which are based on economically acceptable standards and without profit motive. This allocation must be consistent across all projects, regardless of whether a grant has been awarded. KWF agrees to the recharge of overhead costs from the internal service provider/inclusion center if these are part of the standard recharging system. In this subcategory, internal invoices generally do not contain VAT costs. Exceptions may apply to procurement costs or other clearly explained circumstances.
If the number of internal or external inclusions is not yet known, all costs (patient fees) can be included in CATEGORY 4. The Lead Organization can determine how to budget the costs for patient inclusions. If a fixed fee (P) per patient is chosen, the application must clearly specify the components of this fee with the required expertise and activities to be performed (including Price * Quantity (P*Q)). During the audit after the project period, information on the number of inclusions (Q) will be requested. 
Note: When submitting a full proposal, it is mandatory to upload a formal quotation in PDF format from the internal service provider or internal inclusion centre.
The quotation must include at minimum: details of the service provider (including logo), customer details of the applicant institution, quotation number, KWF project number and title, name of the project leader, date of preparation, short description of the requested services or goods, hourly rates and/or breakdown of costs, total price (VAT not applicable), and the quotation’s validity period.
</t>
        </r>
      </text>
    </comment>
    <comment ref="O40" authorId="0" shapeId="0" xr:uid="{6E00A233-8A30-4ED7-A3A9-6FAE53E100D4}">
      <text>
        <r>
          <rPr>
            <b/>
            <u/>
            <sz val="10"/>
            <color indexed="81"/>
            <rFont val="Verdana"/>
            <family val="2"/>
          </rPr>
          <t xml:space="preserve">NL:
</t>
        </r>
        <r>
          <rPr>
            <sz val="10"/>
            <color indexed="81"/>
            <rFont val="Verdana"/>
            <family val="2"/>
          </rPr>
          <t xml:space="preserve">Deze categorie omvat de kosten voor verschillende materialen die specifiek nodig zijn voor het uitvoeren van het project. Licht duidelijk toe hoe de bedragen zijn opgebouwd (Prijs * Hoeveelheid (P*Q)).
Subcategorie 3.6 – Overig:
Deze subcategorie omvat overige kosten die niet in de andere categorieën passen. Omschrijf welke kosten voor welke doeleinden zijn opgenomen. Licht indien mogelijk duidelijk toe hoe de bedragen zijn opgebouwd (Prijs * Hoeveelheid (P*Q)). Met name klinische studies en Andere Projecten kunnen kosten verantwoorden in deze subcategorie.
</t>
        </r>
        <r>
          <rPr>
            <b/>
            <u/>
            <sz val="10"/>
            <color indexed="81"/>
            <rFont val="Verdana"/>
            <family val="2"/>
          </rPr>
          <t xml:space="preserve">
EN:</t>
        </r>
        <r>
          <rPr>
            <b/>
            <sz val="10"/>
            <color indexed="81"/>
            <rFont val="Verdana"/>
            <family val="2"/>
          </rPr>
          <t xml:space="preserve">
</t>
        </r>
        <r>
          <rPr>
            <sz val="10"/>
            <color indexed="81"/>
            <rFont val="Verdana"/>
            <family val="2"/>
          </rPr>
          <t>This category includes the costs for various materials specifically needed for the project. Clearly explain how the amounts are calculated (Price * Quantity (P*Q)).
Subcategory 3.6 – Other: This subcategory includes other costs that do not fall under the other specified categories. Describe the specific costs and their purposes. Whenever possible, provide a detailed explanation of how the amounts are derived (Price * Quantity (P*Q)). Clinical studies, in particular, may allocate costs to this subcategory.</t>
        </r>
        <r>
          <rPr>
            <sz val="9"/>
            <color indexed="81"/>
            <rFont val="Tahoma"/>
            <family val="2"/>
          </rPr>
          <t xml:space="preserve">
</t>
        </r>
      </text>
    </comment>
    <comment ref="O44" authorId="0" shapeId="0" xr:uid="{6240FC1B-D395-4E01-93D9-197DCE269107}">
      <text>
        <r>
          <rPr>
            <b/>
            <u/>
            <sz val="10"/>
            <color indexed="81"/>
            <rFont val="Verdana"/>
            <family val="2"/>
          </rPr>
          <t>NL:</t>
        </r>
        <r>
          <rPr>
            <sz val="10"/>
            <color indexed="81"/>
            <rFont val="Verdana"/>
            <family val="2"/>
          </rPr>
          <t xml:space="preserve">
CATEGORIE 4 EXTERNE SERVICE VERLENENDE PARTIJ EN EXTERN INCLUSIECENTRUM: 
Deze categorie omvat kosten die specifiek nodig zijn voor het project en verband houden met het gebruik van faciliteiten en diensten verleend door externe service verlenende partijen en externe inclusiecentra, zoals trial management, scRNA-seq, project specifieke verklaringen van de Centrale Commissie Dierproeven (CCD), de Medisch Ethische Toetsingscommissie (METc) en de Centrale Commissie Medisch Onderzoek (CCMO) , patiëntkosten voor deelname aan het onderzoeksproject in onderzoek verband, incl. verzekering van deze patiënten, en andere regulatoire kosten, consultancy, animatievideo's, externe ontwikkelingskosten. Bij deze categorie worden btw-kosten doorberekend. Indien nog niet bekend is welk aantal inclusies intern of extern verricht worden kunnen alle kosten (patient fees) opgenomen in deze categorie. Licht duidelijk toe hoe de bedragen zijn opgebouwd (Prijs * Hoeveelheid (P*Q)). Studiemedicatie wordt niet vergoed.
De Hoofd Organisatie kan zelf bepalen op welke wijze deze de kosten voor patiëntinclusies budgetteert. Indien gekozen wordt voor een vaste vergoeding (P) per patiënt dient bij de aanvraag vooraf inzichtelijk gemaakt te worden uit welke onderdelen deze vergoeding is opgebouwd met de benodigde expertise en uit te voeren activiteiten (incl. Prijs * Hoeveelheid (P*Q)). Bij de accountantscontrole zal na looptijd inzicht gevraagd worden op het aantal inclusies (Q).
</t>
        </r>
        <r>
          <rPr>
            <b/>
            <u/>
            <sz val="10"/>
            <color indexed="81"/>
            <rFont val="Verdana"/>
            <family val="2"/>
          </rPr>
          <t>EN:</t>
        </r>
        <r>
          <rPr>
            <sz val="10"/>
            <color indexed="81"/>
            <rFont val="Verdana"/>
            <family val="2"/>
          </rPr>
          <t xml:space="preserve">
CATEGORY 4: EXTERNAL SERVICE PROVIDER AND EXTERNAL INCLUSION CENTER
This subcategory includes costs that are specifically required for the project and are related to the use of facilities and services provided by external service providers and external inclusion centers, such as trial management, scRNA-seq, project-specific declarations from the Centrale Commissie Dierproeven (CCD), the Medisch Ethische Toetsingscommissie (METc) and the Centrale Commissie Medisch Onderzoek (CCMO), patient costs for participation in the project including insurance of these patients and other regulatory costs, consultancy, animation videos, external development costs. KWF does not reimburse study medication costs. VAT costs are included in this category. 
If the number of internal or external inclusions is not yet known, all costs (patient fees) can be included in this category. The Lead Organization can determine how to budget the costs for patient inclusions. If a fixed fee (P) per patient is chosen, it must be clearly specified during the application which components make up this fee, including the necessary expertise and activities to be performed (including Price * Quantity (P*Q)). During the audit after the project period, information on the number of inclusions (Q) will be requested.  
</t>
        </r>
      </text>
    </comment>
    <comment ref="O60" authorId="0" shapeId="0" xr:uid="{7EA04ACE-1538-4B1B-8969-01A0616D3229}">
      <text>
        <r>
          <rPr>
            <b/>
            <u/>
            <sz val="10"/>
            <color indexed="81"/>
            <rFont val="Verdana"/>
            <family val="2"/>
          </rPr>
          <t>NL:</t>
        </r>
        <r>
          <rPr>
            <sz val="10"/>
            <color indexed="81"/>
            <rFont val="Verdana"/>
            <family val="2"/>
          </rPr>
          <t xml:space="preserve">
CATEGORIE 5 PUBLICATIE- EN ACCOUNTANTSKOSTEN: 
Deze categorie omvat de kosten voor publicatie (zoals open access, het archiveren in een online archief, etc., tot een maximumbedrag van €10.000,-) en accountantskosten t.b.v. een controle op de gerealiseerde projectbestedingen (tot een maximumbedrag van € 2.500, - per door KWF gevraagde controleverklaring, dus per Hoofd Organisatie en/of Deelnemende Organisatie met kosten boven €125.000). Indien de Hoofd Organisatie een Rapport van feitelijke bevindingen moet indienen voor de verantwoording kan deze tot maximaal €1.000,- extra opnemen op zijn projectbegroting. Deze is verplicht zodra er naast de Controleverklaring voor de Hoofd Organisatie twee of meer andere verklaringen verplicht zijn.
Voor de kosten die vallen binnen deze hoofdcategorie geldt dat KWF een maximumbedrag financiert. De kosten, zoals toegekend in de projectbegroting, mogen als lumpsum ongespecificeerd opgenomen worden in de financiële verantwoording.
</t>
        </r>
        <r>
          <rPr>
            <b/>
            <u/>
            <sz val="10"/>
            <color indexed="81"/>
            <rFont val="Verdana"/>
            <family val="2"/>
          </rPr>
          <t>EN:</t>
        </r>
        <r>
          <rPr>
            <sz val="10"/>
            <color indexed="81"/>
            <rFont val="Verdana"/>
            <family val="2"/>
          </rPr>
          <t xml:space="preserve">
CATEGORY 5: PUBLICATION AND AUDITING COSTS
This category includes the costs for publication (such as open access, archiving in an online repository, etc., up to a maximum amount of €10,000) and accounting costs for an audit of the realized project expenditures (up to a maximum amount of €2,500 per audit statement requested by KWF, i.e., per Lead Organization and/or Participating Organization with costs exceeding €125,000).
If the Lead Organization is required to submit a Report of Factual Findings for accountability purposes, an additional amount of up to €1,000 may be included in the project budget. This report is mandatory when, in addition to the audit statement for the Lead Organization, two or more other audit statements are required.
KWF finances a maximum amount for the costs that fall within this main category. These costs may be included as a lump sum, without further specification, in the financial reporting.</t>
        </r>
      </text>
    </comment>
    <comment ref="O64" authorId="0" shapeId="0" xr:uid="{F0DC4B78-EEE4-453F-A555-0E034A5E82CE}">
      <text>
        <r>
          <rPr>
            <b/>
            <u/>
            <sz val="10"/>
            <color indexed="81"/>
            <rFont val="Verdana"/>
            <family val="2"/>
          </rPr>
          <t>NL:</t>
        </r>
        <r>
          <rPr>
            <sz val="10"/>
            <color indexed="81"/>
            <rFont val="Verdana"/>
            <family val="2"/>
          </rPr>
          <t xml:space="preserve">
CATEGORIE 6 PATIËNTENPARTICIPATIE: 
Deze categorie omvat kosten met betrekking tot de betrokkenheid van patiënten(vertegenwoordigers) die meedenken met het project, via patiëntenverenigingen of andere participatie-initiatieven, evenals gerelateerde kosten voor vragenlijsten, drukwerk, e.d. Licht duidelijk per onderdeel toe welke activiteiten u inricht, met welke frequentie, hoeveel patiëntvertegenwoordigers u hierbij betrekt en welke rol zij hebben. Licht duidelijk toe hoe de bedragen zijn opgebouwd (Prijs * Hoeveelheid (P*Q)).
Patiëntenparticipatie vooraf aan het project:
KWF vergoedt voor toegekende aanvragen een maximumbedrag van € 500,- (per patiëntenvereniging/participatie-initiatief) voor de patiëntbetrokkenheid die plaatsvond tijdens het opstellen van de financieringsaanvraag.
</t>
        </r>
        <r>
          <rPr>
            <b/>
            <u/>
            <sz val="10"/>
            <color indexed="81"/>
            <rFont val="Verdana"/>
            <family val="2"/>
          </rPr>
          <t>EN:</t>
        </r>
        <r>
          <rPr>
            <sz val="10"/>
            <color indexed="81"/>
            <rFont val="Verdana"/>
            <family val="2"/>
          </rPr>
          <t xml:space="preserve">
CATEGORY 6: PATIENT PARTICIPATION
This category includes costs related to the involvement of patients (representatives) who contribute to the project, through patient associations or other participation initiatives, as well as related costs for questionnaires, printing, etc. Clearly explain for each component which activities you are organizing, how often they will occur, how many patient representatives are involved, and what their roles are. Clearly explain how the amounts are calculated (Price * Quantity (P*Q)).
Patient participation prior to the project:
KWF reimburses a maximum amount of € 500 (per patient association/participation initiative) for patient involvement during the preparation of the funding application.</t>
        </r>
      </text>
    </comment>
    <comment ref="O65" authorId="0" shapeId="0" xr:uid="{EC9895C2-EAD6-43C1-B2C3-A2C4EE1EC008}">
      <text>
        <r>
          <rPr>
            <b/>
            <u/>
            <sz val="10"/>
            <color indexed="81"/>
            <rFont val="Verdana"/>
            <family val="2"/>
          </rPr>
          <t>NL:</t>
        </r>
        <r>
          <rPr>
            <sz val="10"/>
            <color indexed="81"/>
            <rFont val="Verdana"/>
            <family val="2"/>
          </rPr>
          <t xml:space="preserve">
Patiëntenparticipatie gedurende de looptijd van het project:
• KWF vergoedt reiskosten binnen Nederland voor patiëntenparticipatie (2e klas OV of een wettelijke kilometervergoeding).
• Voor eenvoudige inbreng van patiënten vergoedt KWF cadeaubonnen/bloemen ter hoogte van maximaal € 50,- of een maximum uurtarief (zie “KWF Tarievenbeleid”). Onder eenvoudige inbreng (ervaringskennis) verstaat KWF het delen van eigen ervaringen via bijv. Focusgroepen of d.m.v. een presentatie van het eigen verhaal.
• Bij hoogwaardige patiëntenparticipatie vergoedt KWF een maximum uurtarief (zie “KWF Tarievenbeleid”). Onder hoogwaardige patiëntenparticipatie verstaat KWF de vertegenwoordiging van het collectief patiëntenperspectief door een inhoudelijke gesprekspartner.
• Budget opnemen voor het input geven op vervolgstappen is toegestaan, mits het geven van input plaatsvindt tijdens de looptijd van het project. KWF vergoedt een maximum uurtarief van hoogwaardige inbreng (zie “KWF Tarievenbeleid”).
</t>
        </r>
        <r>
          <rPr>
            <b/>
            <u/>
            <sz val="10"/>
            <color indexed="81"/>
            <rFont val="Verdana"/>
            <family val="2"/>
          </rPr>
          <t>EN:</t>
        </r>
        <r>
          <rPr>
            <sz val="10"/>
            <color indexed="81"/>
            <rFont val="Verdana"/>
            <family val="2"/>
          </rPr>
          <t xml:space="preserve">
Patient participation during the project duration:
• KWF reimburses travel costs within the Netherlands for patient participation (second-class public transport or a statutory mileage allowance). 
• For simple contributions from patients, KWF reimburses gift vouchers/flowers up to a maximum of € 50 or a maximum hourly rate (see “KWF Rates Policy”). By simple contributions (experiential knowledge), KWF means sharing personal experiences through, for example, focus groups or by giving a presentation of their own story.
• For substantial patient participation, KWF reimburses a maximum hourly rate (see “KWF Rates Policy”). By substantial patient participation, KWF means the representation of the collective patient perspective by a substantive partner.
• Including a budget for providing input on follow-up steps is permitted, provided the input is given during the project's duration. KWF reimburses a maximum hourly rate for substantial contributions (see “KWF Rates Policy”).</t>
        </r>
      </text>
    </comment>
    <comment ref="O66" authorId="0" shapeId="0" xr:uid="{6961FD8C-B385-4594-8EBD-CFA339574596}">
      <text>
        <r>
          <rPr>
            <b/>
            <u/>
            <sz val="10"/>
            <color indexed="81"/>
            <rFont val="Verdana"/>
            <family val="2"/>
          </rPr>
          <t>NL:</t>
        </r>
        <r>
          <rPr>
            <sz val="10"/>
            <color indexed="81"/>
            <rFont val="Verdana"/>
            <family val="2"/>
          </rPr>
          <t xml:space="preserve">
Patiëntenparticipatie bij disseminatie van de resultaten:
Vergoeding voor het organiseren van symposia/congressen wordt alleen gehonoreerd als er sprake is van patiëntenparticipatie en disseminatie. Als het symposium/congres breder is dan de patiëntenparticipatie bij de disseminatie ten behoeve van uw eigen project, wordt alleen het onderdeel voor de patiëntenparticipatie vergoed. Het gaat hier uitdrukkelijk niet om een netwerk-event. De patiëntenparticipatie en disseminatie moet derhalve onderdeel zijn van de doelen van het project en voldoende worden onderbouwd. KWF vergoedt hiervoor een maximumbedrag van € 10.000, - per project. Het gaat hier om de vergoeding van de daadwerkelijk gemaakte kosten.
Kosten tot maximaal 6 maanden na de looptijd van het project en voordat de financiële verantwoording vastgesteld wordt komen voor financiering in aanmerking. 
</t>
        </r>
        <r>
          <rPr>
            <b/>
            <u/>
            <sz val="10"/>
            <color indexed="81"/>
            <rFont val="Verdana"/>
            <family val="2"/>
          </rPr>
          <t>EN:</t>
        </r>
        <r>
          <rPr>
            <sz val="10"/>
            <color indexed="81"/>
            <rFont val="Verdana"/>
            <family val="2"/>
          </rPr>
          <t xml:space="preserve">
Patient participation in dissemination of results:
Reimbursement for organizing symposia/conferences is only granted if there is patient participation and dissemination. If the symposium/conference covers topics beyond patient participation related to your project, only the part involving patient participation will be reimbursed. This explicitly excludes networking events. Patient participation and dissemination must be integral to the project's objectives and must be well substantiated. KWF reimburses up to a maximum amount of € 10,000 per project for this. This reimbursement covers the actual costs incurred. Costs incurred up to 6 months after the project's duration and before the audit is finalized are eligible for funding.
</t>
        </r>
      </text>
    </comment>
  </commentList>
</comments>
</file>

<file path=xl/sharedStrings.xml><?xml version="1.0" encoding="utf-8"?>
<sst xmlns="http://schemas.openxmlformats.org/spreadsheetml/2006/main" count="563" uniqueCount="257">
  <si>
    <t>Gebruik dit overzicht om te bepalen welk tabblad je nodig hebt voor jouw type project en waar je welke informatie invult.</t>
  </si>
  <si>
    <t>Tabbladnaam</t>
  </si>
  <si>
    <t>Te gebruiken voor...</t>
  </si>
  <si>
    <t>Instructie</t>
  </si>
  <si>
    <t>Uitleg en stappenplan voor Onderzoeksprojecten en Andere Projecten (NL)</t>
  </si>
  <si>
    <r>
      <t xml:space="preserve">1.Budget </t>
    </r>
    <r>
      <rPr>
        <b/>
        <u/>
        <sz val="10"/>
        <color theme="1"/>
        <rFont val="Verdana"/>
        <family val="2"/>
      </rPr>
      <t>Onderzoeksproject</t>
    </r>
    <r>
      <rPr>
        <b/>
        <sz val="10"/>
        <color theme="1"/>
        <rFont val="Verdana"/>
        <family val="2"/>
      </rPr>
      <t xml:space="preserve"> GMS</t>
    </r>
  </si>
  <si>
    <t>Begroting voor Onderzoeksprojecten (NL)</t>
  </si>
  <si>
    <r>
      <t xml:space="preserve">1.Budget </t>
    </r>
    <r>
      <rPr>
        <b/>
        <u/>
        <sz val="10"/>
        <color theme="1"/>
        <rFont val="Verdana"/>
        <family val="2"/>
      </rPr>
      <t>Ander</t>
    </r>
    <r>
      <rPr>
        <b/>
        <sz val="10"/>
        <color theme="1"/>
        <rFont val="Verdana"/>
        <family val="2"/>
      </rPr>
      <t xml:space="preserve"> Project (detail)</t>
    </r>
  </si>
  <si>
    <t>Gedetailleerde begroting voor Andere Projecten, inclusief zelf gekozen subcategorieën (NL)</t>
  </si>
  <si>
    <r>
      <t xml:space="preserve">2.Budget </t>
    </r>
    <r>
      <rPr>
        <b/>
        <u/>
        <sz val="10"/>
        <color theme="1"/>
        <rFont val="Verdana"/>
        <family val="2"/>
      </rPr>
      <t>Ander</t>
    </r>
    <r>
      <rPr>
        <b/>
        <sz val="10"/>
        <color theme="1"/>
        <rFont val="Verdana"/>
        <family val="2"/>
      </rPr>
      <t xml:space="preserve"> Project (GMS)</t>
    </r>
  </si>
  <si>
    <t>Automatisch gegenereerde begroting op standaardcategorieën – invullen van korte toelichting is vereist (NL)</t>
  </si>
  <si>
    <t>Instruction</t>
  </si>
  <si>
    <t>ℹ️ Tip: Gebruik altijd het tabblad dat past bij jouw projecttype (Onderzoeksproject vs. Ander Project). Raadpleeg bij twijfel je KWF-contactpersoon.</t>
  </si>
  <si>
    <t>Use this overview to navigate to the correct sheet for your project type and to know where to enter your information.</t>
  </si>
  <si>
    <t>Sheet Name</t>
  </si>
  <si>
    <t>Use for...</t>
  </si>
  <si>
    <t>Instructions (in English) for Research and Other Projects</t>
  </si>
  <si>
    <t>1.Budget Research Project GMS</t>
  </si>
  <si>
    <t>Budget for Research Projects (in English)</t>
  </si>
  <si>
    <t>Toelichting op "Format KWF Financiële Aanvraag"</t>
  </si>
  <si>
    <t>Invulinstructies Onderzoeksprojecten:</t>
  </si>
  <si>
    <r>
      <t xml:space="preserve">Voor alle tabbladen geldt dat de </t>
    </r>
    <r>
      <rPr>
        <b/>
        <sz val="10"/>
        <color theme="1"/>
        <rFont val="Verdana"/>
        <family val="2"/>
      </rPr>
      <t>lichtblauwe velden ingevuld</t>
    </r>
    <r>
      <rPr>
        <sz val="10"/>
        <color theme="1"/>
        <rFont val="Verdana"/>
        <family val="2"/>
      </rPr>
      <t xml:space="preserve"> dienen te worden. De overige velden bevatten formules. </t>
    </r>
  </si>
  <si>
    <t>Stap 1:</t>
  </si>
  <si>
    <r>
      <t xml:space="preserve">Vul in tabblad "1.Budget Onderzoeksproject GMS" de </t>
    </r>
    <r>
      <rPr>
        <b/>
        <sz val="10"/>
        <color theme="1"/>
        <rFont val="Verdana"/>
        <family val="2"/>
      </rPr>
      <t xml:space="preserve">Algemene informatie </t>
    </r>
    <r>
      <rPr>
        <sz val="10"/>
        <color theme="1"/>
        <rFont val="Verdana"/>
        <family val="2"/>
      </rPr>
      <t xml:space="preserve">bovenaan in.
 </t>
    </r>
  </si>
  <si>
    <t>Stap 2:</t>
  </si>
  <si>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t>
    </r>
  </si>
  <si>
    <t>Stap 3:</t>
  </si>
  <si>
    <r>
      <t>Vul in tabblad "1.Budget Onderzoeksproject GMS" in de een na laatste kolom een</t>
    </r>
    <r>
      <rPr>
        <b/>
        <sz val="10"/>
        <color theme="1"/>
        <rFont val="Verdana"/>
        <family val="2"/>
      </rPr>
      <t xml:space="preserve"> toelichting</t>
    </r>
    <r>
      <rPr>
        <sz val="10"/>
        <color theme="1"/>
        <rFont val="Verdana"/>
        <family val="2"/>
      </rPr>
      <t xml:space="preserve"> op de aanvraag in.</t>
    </r>
  </si>
  <si>
    <r>
      <rPr>
        <sz val="10"/>
        <color rgb="FFFF0000"/>
        <rFont val="Verdana"/>
        <family val="2"/>
      </rPr>
      <t xml:space="preserve">Let op! </t>
    </r>
    <r>
      <rPr>
        <sz val="10"/>
        <color theme="1"/>
        <rFont val="Verdana"/>
        <family val="2"/>
      </rPr>
      <t xml:space="preserve">In de laatste kolom staat een </t>
    </r>
    <r>
      <rPr>
        <b/>
        <sz val="10"/>
        <color theme="1"/>
        <rFont val="Verdana"/>
        <family val="2"/>
      </rPr>
      <t>voorbeelduitwerking</t>
    </r>
    <r>
      <rPr>
        <sz val="10"/>
        <color theme="1"/>
        <rFont val="Verdana"/>
        <family val="2"/>
      </rPr>
      <t xml:space="preserve"> ter illustratie. Vul de toelichting in op vergelijkbaar detailniveau.
Per cel zijn notities opgenomen met een nadere uitwerking van de kostenposten op basis van de officiële KWF-richtlijn (‘Uitwerking kostenposten per (sub)categorie’), zoals terug te vinden onderaan de </t>
    </r>
    <r>
      <rPr>
        <b/>
        <sz val="10"/>
        <color theme="1"/>
        <rFont val="Verdana"/>
        <family val="2"/>
      </rPr>
      <t>FAQ op de KWF-downloadpagina (https://www.kwf.nl/en/forresearchers/downloads)</t>
    </r>
    <r>
      <rPr>
        <sz val="10"/>
        <color theme="1"/>
        <rFont val="Verdana"/>
        <family val="2"/>
      </rPr>
      <t>.</t>
    </r>
  </si>
  <si>
    <t>Stap 4:</t>
  </si>
  <si>
    <r>
      <t xml:space="preserve">Vul in tabblad "1.Budget Onderzoeksproject GMS"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</si>
  <si>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5 (indien van toepassing, afstemmen met KWF):</t>
  </si>
  <si>
    <r>
      <t xml:space="preserve">De gegevens uit ''1.Budget Onderzoeksproject GMS'' </t>
    </r>
    <r>
      <rPr>
        <b/>
        <sz val="10"/>
        <color theme="1"/>
        <rFont val="Verdana"/>
        <family val="2"/>
      </rPr>
      <t xml:space="preserve">dient u in te vullen in GMS </t>
    </r>
    <r>
      <rPr>
        <sz val="10"/>
        <color theme="1"/>
        <rFont val="Verdana"/>
        <family val="2"/>
      </rPr>
      <t xml:space="preserve">om uw definitieve project aanvraag bij KWF in te dienen. </t>
    </r>
  </si>
  <si>
    <t>KWF heeft de formules in dit bestand beveiligd. Het is niet de bedoeling dat formules aangepast worden. KWF rekent erop dat er bewust en integer gehandeld wordt.</t>
  </si>
  <si>
    <t>KWF raadt aan om de financiële contactpersoon van uw instelling te betrekken bij de begroting. Zij hebben vaak ervaring met KWF-projecten en kunnen helpen om de aanvraag volledig en correct in te dienen.</t>
  </si>
  <si>
    <t>Invulinstructies Andere projecten:</t>
  </si>
  <si>
    <r>
      <t xml:space="preserve">Vul in tabblad "1.Budget Ander Project (detail)" de </t>
    </r>
    <r>
      <rPr>
        <b/>
        <sz val="10"/>
        <color theme="1"/>
        <rFont val="Verdana"/>
        <family val="2"/>
      </rPr>
      <t xml:space="preserve">Algemene informatie </t>
    </r>
    <r>
      <rPr>
        <sz val="10"/>
        <color theme="1"/>
        <rFont val="Verdana"/>
        <family val="2"/>
      </rPr>
      <t xml:space="preserve">bovenaan in.
 </t>
    </r>
  </si>
  <si>
    <r>
      <t>Vul in tabblad "1.Budget Ander Project (detail)" de</t>
    </r>
    <r>
      <rPr>
        <b/>
        <sz val="10"/>
        <color theme="1"/>
        <rFont val="Verdana"/>
        <family val="2"/>
      </rPr>
      <t xml:space="preserve"> omschrijving van de aan te vragen subcategorieën</t>
    </r>
    <r>
      <rPr>
        <sz val="10"/>
        <color theme="1"/>
        <rFont val="Verdana"/>
        <family val="2"/>
      </rPr>
      <t xml:space="preserve"> in.</t>
    </r>
  </si>
  <si>
    <r>
      <rPr>
        <sz val="10"/>
        <color rgb="FFFF0000"/>
        <rFont val="Verdana"/>
        <family val="2"/>
      </rPr>
      <t xml:space="preserve">Let op! </t>
    </r>
    <r>
      <rPr>
        <sz val="10"/>
        <color theme="1"/>
        <rFont val="Verdana"/>
        <family val="2"/>
      </rPr>
      <t>Bij Hoofdcategorie 4 "EXTERNE SERVICE VERLENENDE PARTIJ EN EXTERN INCLUSIECENTRUM" kunt u zelf een omschrijving van de kostenpost invullen. 
           De overige subcategorieën zijn gestandaardiseerd. Deze kunt u kiezen middels het drop down menu.</t>
    </r>
  </si>
  <si>
    <r>
      <t>Vul in tabblad "1.Budget Ander Project (detail)" in de laatste kolom een</t>
    </r>
    <r>
      <rPr>
        <b/>
        <sz val="10"/>
        <color theme="1"/>
        <rFont val="Verdana"/>
        <family val="2"/>
      </rPr>
      <t xml:space="preserve"> toelichting</t>
    </r>
    <r>
      <rPr>
        <sz val="10"/>
        <color theme="1"/>
        <rFont val="Verdana"/>
        <family val="2"/>
      </rPr>
      <t xml:space="preserve"> op de aanvraag in.</t>
    </r>
  </si>
  <si>
    <t>Stap 5:</t>
  </si>
  <si>
    <r>
      <t xml:space="preserve">Vul in tabblad "1.Budget Ander Project (detail)" onderaan de </t>
    </r>
    <r>
      <rPr>
        <b/>
        <sz val="10"/>
        <color theme="1"/>
        <rFont val="Verdana"/>
        <family val="2"/>
      </rPr>
      <t>eigen bijdrage en co-financiering</t>
    </r>
    <r>
      <rPr>
        <sz val="10"/>
        <color theme="1"/>
        <rFont val="Verdana"/>
        <family val="2"/>
      </rPr>
      <t xml:space="preserve"> in, inclusief toelichting. Vul n.v.t. in als er geen sprake is van eigen bijdrage of co-financiering.</t>
    </r>
  </si>
  <si>
    <t>Stap 6:</t>
  </si>
  <si>
    <r>
      <t xml:space="preserve">Tabblad ''2.Budget Ander Project (GMS)'' wordt automatisch ingevuld op standaard hoofd- en subcategorieën op basis van de ingevulde gegevens uit tabblad  "1.Budget Ander Project (detail)"". U hoeft hier geen wijzigingen meer in aan te brengen. U dient wel </t>
    </r>
    <r>
      <rPr>
        <b/>
        <sz val="10"/>
        <color theme="1"/>
        <rFont val="Verdana"/>
        <family val="2"/>
      </rPr>
      <t>hoog over per subcategorie een toelichting</t>
    </r>
    <r>
      <rPr>
        <sz val="10"/>
        <color theme="1"/>
        <rFont val="Verdana"/>
        <family val="2"/>
      </rPr>
      <t xml:space="preserve"> van het aan te vragen budget in te vullen.</t>
    </r>
  </si>
  <si>
    <t>Stap 7 (indien van toepassing, afstemmen met KWF):</t>
  </si>
  <si>
    <r>
      <t xml:space="preserve">De gegevens uit ''2.Budget Ander Project (GMS)'' </t>
    </r>
    <r>
      <rPr>
        <b/>
        <sz val="10"/>
        <color theme="1"/>
        <rFont val="Verdana"/>
        <family val="2"/>
      </rPr>
      <t xml:space="preserve">dient u in te vullen in GMS </t>
    </r>
    <r>
      <rPr>
        <sz val="10"/>
        <color theme="1"/>
        <rFont val="Verdana"/>
        <family val="2"/>
      </rPr>
      <t xml:space="preserve">om uw definitieve project aanvraag bij KWF in te dienen. </t>
    </r>
  </si>
  <si>
    <r>
      <t xml:space="preserve">Aanvraag budget (standaard categorieën) - Onderzoeksproject </t>
    </r>
    <r>
      <rPr>
        <b/>
        <sz val="14"/>
        <color rgb="FFFF0000"/>
        <rFont val="Verdana"/>
        <family val="2"/>
      </rPr>
      <t>- invullen in GMS</t>
    </r>
  </si>
  <si>
    <t>N.B.: Graag de 'lichtblauwe velden' invullen, overige velden bevatten formules.</t>
  </si>
  <si>
    <t>Projectnummer KWF Kankerbestrijding</t>
  </si>
  <si>
    <t>Naam Projectleider</t>
  </si>
  <si>
    <t>Naam Hoofd Organisatie</t>
  </si>
  <si>
    <t>NFU Salaristabel</t>
  </si>
  <si>
    <t>Aan te vragen projectbegroting</t>
  </si>
  <si>
    <t>Jaar 1</t>
  </si>
  <si>
    <t>Jaar 2</t>
  </si>
  <si>
    <t>Jaar 3</t>
  </si>
  <si>
    <t>Jaar 4</t>
  </si>
  <si>
    <t>Jaar 5</t>
  </si>
  <si>
    <t>Jaar 6</t>
  </si>
  <si>
    <t>Jaar 7</t>
  </si>
  <si>
    <t>Jaar 8</t>
  </si>
  <si>
    <t>Totaal</t>
  </si>
  <si>
    <r>
      <rPr>
        <b/>
        <sz val="10"/>
        <color rgb="FF000000"/>
        <rFont val="Verdana"/>
        <family val="2"/>
      </rPr>
      <t>Toelichting (detail)</t>
    </r>
    <r>
      <rPr>
        <i/>
        <sz val="10"/>
        <color rgb="FF000000"/>
        <rFont val="Verdana"/>
        <family val="2"/>
      </rPr>
      <t xml:space="preserve">
De bedragen waar mogelijk specificeren in Prijs * Hoeveelheid (P*Q).</t>
    </r>
  </si>
  <si>
    <r>
      <rPr>
        <b/>
        <i/>
        <sz val="10"/>
        <color theme="0" tint="-0.499984740745262"/>
        <rFont val="Verdana"/>
        <family val="2"/>
      </rPr>
      <t>Voorbeeldtoelichting (per subcategorie, niet als totaalproject lezen)</t>
    </r>
    <r>
      <rPr>
        <i/>
        <sz val="10"/>
        <color theme="0" tint="-0.499984740745262"/>
        <rFont val="Verdana"/>
        <family val="2"/>
      </rPr>
      <t xml:space="preserve">
Zie in de notities per veld de vereisten van de uitwerking.</t>
    </r>
  </si>
  <si>
    <t>HOOFDCATEGORIE 1  PERSONEEL - fte</t>
  </si>
  <si>
    <t>fte</t>
  </si>
  <si>
    <t>Let op! Op dit moment nog de toelichting op personeel invullen in tab 'Parties of the Projects' onder Employments in GMS.</t>
  </si>
  <si>
    <t>Subcategorie 1.1 WP - PhD Student (promovendi)</t>
  </si>
  <si>
    <t>Eén PhD (0,8 fte, 4 jaar) coördineert de inclusie van patiënten en dataverzameling in samenwerking met klinische partners en voert analyses en een literatuurstudie uit.
De inzet is afgestemd op het werkpakket waarin zij actief zijn.</t>
  </si>
  <si>
    <t>Subcategorie 1.2 WP - Medical Doctor (10.4)</t>
  </si>
  <si>
    <t>Eén arts-onderzoeker (0,6 fte, 2 jaar) wordt ingezet voor het uitvoeren van klinisch onderzoek.
Deze arts is verantwoordelijk voor het includeren van patiënten, afnemen van metingen, medische verslaglegging en afstemming met het behandelteam.
De inzet is afgestemd op het klinische werkpakket en vindt plaats onder supervisie van de hoofdonderzoeker.</t>
  </si>
  <si>
    <t>Subcategorie 1.3 WP - Senior scientific personnel (11.2)</t>
  </si>
  <si>
    <t>Eén senior onderzoeker (0,4 fte, 3 jaar) is verantwoordelijk voor de wetenschappelijke coördinatie van het project.
De werkzaamheden bestaan uit het opzetten van de studieopzet, supervisie van promovendi en ondersteunend personeel, begeleiding bij dataverzameling en kwaliteitsbewaking van publicaties.</t>
  </si>
  <si>
    <t>Subcategorie 1.4 Ondersteunend - MBO (7.5)</t>
  </si>
  <si>
    <t>Twee laboratoriumtechnici worden ingezet op het project:
– Technicus A (0,6 fte, 2 jaar): ondersteunt bij het uitvoeren van experimenten en het verwerken van monsters.
– Technicus B (0,4 fte, 1 jaar): assisteert bij de voorbereiding van materialen, beheer van apparatuur en kwaliteitscontrole.
Beiden beschikken over een MBO-opleiding en werken onder begeleiding van het wetenschappelijk team.</t>
  </si>
  <si>
    <t>Subcategorie 1.5 Ondersteunend - HBO (9.3)</t>
  </si>
  <si>
    <t>Eén onderzoeksverpleegkundige (0,8 fte, 2 jaar) wordt ingezet voor de begeleiding van studiedeelnemers en coördinatie van metingen in het ziekenhuis.
Daarnaast is deze medewerker verantwoordelijk voor dataverwerking en afstemming met het zorgteam.
De medewerker is HBO-opgeleid en werkt zelfstandig binnen het toegewezen werkpakket.</t>
  </si>
  <si>
    <t>Subcategorie 1.6 Ondersteunend - Academic (11.2)</t>
  </si>
  <si>
    <t>Eén data-analist (0,5 fte, 3 jaar) ondersteunt het project door het opschonen, analyseren en visualiseren van onderzoeksdata.
Deze academisch opgeleide medewerker werkt nauw samen met promovendi en postdocs bij het opstellen van de analysemethodiek en het interpreteren van resultaten.</t>
  </si>
  <si>
    <t>Totaal Hoofdcategorie 1 Personeel</t>
  </si>
  <si>
    <t>HOOFDCATEGORIE 1  PERSONEEL - bedragen</t>
  </si>
  <si>
    <r>
      <t xml:space="preserve">HOOFDCATEGORIE 2 AANVULLEND PERSOONLIJK BUDGET </t>
    </r>
    <r>
      <rPr>
        <b/>
        <i/>
        <u/>
        <sz val="10"/>
        <color rgb="FF00B0F0"/>
        <rFont val="Verdana"/>
        <family val="2"/>
      </rPr>
      <t>(lumpsum)</t>
    </r>
  </si>
  <si>
    <t>HOOFDCATEGORIE 3 MATERIAAL</t>
  </si>
  <si>
    <r>
      <t xml:space="preserve">Subcategorie 3.1 - Labmiddelen en overige project gerelateerde kosten </t>
    </r>
    <r>
      <rPr>
        <i/>
        <sz val="10"/>
        <color rgb="FF00B0F0"/>
        <rFont val="Verdana"/>
        <family val="2"/>
      </rPr>
      <t>(lumpsum)</t>
    </r>
  </si>
  <si>
    <r>
      <rPr>
        <i/>
        <u/>
        <sz val="10"/>
        <color theme="0" tint="-0.499984740745262"/>
        <rFont val="Verdana"/>
        <family val="2"/>
      </rPr>
      <t>Voorbeeld 1 – Laboratoriummiddelen op basis van fte</t>
    </r>
    <r>
      <rPr>
        <i/>
        <sz val="10"/>
        <color theme="0" tint="-0.499984740745262"/>
        <rFont val="Verdana"/>
        <family val="2"/>
      </rPr>
      <t xml:space="preserve">
Voor dit project worden twee laboratoriummedewerkers ingezet:
– Technicus A: 0,6 fte in jaar 1 en 2
– Technicus B: 0,4 fte in jaar 1
Opgeteld: JR1: 1,0 fte → €12.500 + JR2: 0,6 fte → €7.500
Totaal: €20.000 aan laboratoriummiddelen.
Dit betreft kosten voor verbruiksgoederen (zoals reagentia, plastics, kits, enzymen) en het gebruik van apparatuur en softwarelicenties.
óf
</t>
    </r>
    <r>
      <rPr>
        <i/>
        <u/>
        <sz val="10"/>
        <color theme="0" tint="-0.499984740745262"/>
        <rFont val="Verdana"/>
        <family val="2"/>
      </rPr>
      <t>Voorbeeld 2 – Geen laboratoriummiddelen, wel overige projectkosten</t>
    </r>
    <r>
      <rPr>
        <i/>
        <sz val="10"/>
        <color theme="0" tint="-0.499984740745262"/>
        <rFont val="Verdana"/>
        <family val="2"/>
      </rPr>
      <t xml:space="preserve">
Ontwikkeling van een vragenlijst, literatuurstudie, ontwerp en druk van flyers voor werving, transcriptie van interviews. Totaal: €6.250 per jaar (of minder).</t>
    </r>
  </si>
  <si>
    <t>Subcategorie 3.2 - Overige labmiddelen</t>
  </si>
  <si>
    <t>In dit project worden specifieke sequentiekits gebruikt voor single-cell RNA sequencing.
Kosten: €18.000 (P*Q = €1.800 per kit x 10 kits).
De kits zijn essentieel voor het genereren van hoogwaardige transcriptomische data in werkpakket 2 en vallen buiten het reguliere labbudget.</t>
  </si>
  <si>
    <t>Subcategorie 3.3 - Proefdieren</t>
  </si>
  <si>
    <t>Voor de experimentele studie worden 60 muizen gebruikt, verdeeld over twee cohorten. De kosten in deze subcategorie betreffen uitsluitend directe kosten zoals aanschaf (€40 per muis), voeding, bodemmateriaal en disposables (€30 per muis).
Totale kosten: P x Q = €70 x 60 = €4.200
Let op: de kosten voor het gebruik van de dierfaciliteit zelf (zoals infrastructuur, beheer en personeel) worden separaat opgenomen onder subcategorie 3.5 als interne serviceverlening.</t>
  </si>
  <si>
    <t>Subcategorie 3.4 - Bijeenkomsten en Reiskosten</t>
  </si>
  <si>
    <t>Voor dit project vinden jaarlijkse sitebezoeken plaats aan drie deelnemende centra in België en Duitsland.
Per jaar reist een onderzoeker tweemaal naar elk centrum voor afstemming en dataverzameling.
Kosten:
– 6 reizen/jaar x 3 jaar = 18 reizen
– Kosten per reis: €275 (economy treinticket + overnachting)
Totale kosten: P x Q = €275 x 18 = €4.950
Deze bijeenkomsten zijn noodzakelijk voor het afstemmen van protocollen, kwaliteitscontrole van dataverzameling en lokale training van personeel.
Alle reizen zijn economy class en sluiten aan bij de doelstellingen van het project.</t>
  </si>
  <si>
    <t>Subcategorie 3.5 - Interne service verlenende partij en intern inclusiecentrum</t>
  </si>
  <si>
    <t>De interne communicatieafdeling ondersteunt het project met:
– Opmaak en redactie van een handreiking (20 uur x €75) = €1.500
– Productie van beeldmateriaal en webondersteuning (25 uur x €85) = €2.125
Totale kosten: €3.625
De kosten worden doorbelast op basis van de interne systematiek zonder winstoogmerk.
Een officiële offerte conform de KWF-vereisten moet bij de volledige aanvraag worden toegevoegd.</t>
  </si>
  <si>
    <t>Subcategorie 3.6 - Overig</t>
  </si>
  <si>
    <t>In deze post zijn meerdere projectonderdelen opgenomen die niet onder andere subcategorieën vallen, maar essentieel zijn voor de uitvoering:
– Vertaling van voorlichtingsmaterialen (€1.200)
– Inhuur grafisch ontwerper (80 uur x €95) = €7.600
– Licentie evaluatietool (€750/jaar x 2 jaar) = €1.500
– Transcriptie focusgroepen (20 x €75) = €1.500
– Technische ondersteuning digitale leeromgeving (40 uur x €90) = €3.600
Totale kosten: €15.400
Deze kosten dragen bij aan publieksvoorlichting, toegankelijkheid en evaluatie van de projectresultaten.</t>
  </si>
  <si>
    <t>Totaal Hoofdcategorie 3 Materiaal</t>
  </si>
  <si>
    <t>HOOFDCATEGORIE 4 EXTERNE SERVICE VERLENENDE PARTIJ EN EXTERN INCLUSIECENTRUM</t>
  </si>
  <si>
    <t>…..</t>
  </si>
  <si>
    <t>4.1 Externe dataverwerking en sequencing (zelf benoemd)
Diverse externe diensten die samenhangen met de verwerking van genomische data:
– Sequencing van 150 samples: 150 x €120 = €18.000
– Analyse en interpretatie van sequencingresultaten: 150 x €40 = €6.000
– Licentiekosten voor gebruik van externe analysetool (jaarlijks): 2 jaar x €1.500 = €3.000
Totale kosten: €27.000
Alle diensten worden geleverd door één externe genomics-partij en vormen één logisch geheel binnen werkpakket 3.
Een officiële offerte conform de KWF-vereisten moet bij de volledige aanvraag worden toegevoegd.</t>
  </si>
  <si>
    <t>4.2 – Extern inclusiecentrum (zelf benoemd)
Inclusie van patiënten vindt deels plaats via een extern centrum.
– 30 patiënten x €350 per inclusie = €10.500
De vergoeding omvat het informeren en includeren van deelnemers, afname van monsters en bijbehorende administratie. De prijs is gebaseerd op het standaardtarief van het externe ziekenhuis.
Een officiële offerte conform de KWF-vereisten moet bij de volledige aanvraag worden toegevoegd.</t>
  </si>
  <si>
    <t>Totaal Hoofdcategorie 4 Externe service-verlenende partij en inclusiecentrum</t>
  </si>
  <si>
    <t>HOOFDCATEGORIE 5 PUBLICATIE- EN ACCOUNTANTSKOSTEN</t>
  </si>
  <si>
    <r>
      <t xml:space="preserve">Subcategorie 5.1 - Publicatiekosten </t>
    </r>
    <r>
      <rPr>
        <i/>
        <sz val="10"/>
        <color rgb="FF00B0F0"/>
        <rFont val="Verdana"/>
        <family val="2"/>
      </rPr>
      <t>(lumpsum)</t>
    </r>
  </si>
  <si>
    <t>Voor open access publicatie van onderzoeksresultaten wordt uitgegaan van:
– 2 artikelen x €3.500 publicatiekosten = €7.000
Deze kosten vallen binnen het maximum van €10.000 voor publicatiekosten.</t>
  </si>
  <si>
    <r>
      <t>Subcategorie 5.2 - Accountantskosten</t>
    </r>
    <r>
      <rPr>
        <i/>
        <sz val="10"/>
        <color rgb="FF00B0F0"/>
        <rFont val="Verdana"/>
        <family val="2"/>
      </rPr>
      <t xml:space="preserve"> (lumpsum)</t>
    </r>
  </si>
  <si>
    <t>Voor de financiële eindverantwoording worden de volgende accountantskosten geraamd:
– Controleverklaring Hoofdorganisatie X (kosten ≥€125.000): €2.500
– Controleverklaring Deelnemende organisatie Y (kosten ≥€125.000): €2.500
– Rapport van feitelijke bevindingen (verplicht bij ≥2 verklaringen naast die van de Hoofdorganisatie, in dit geval voor Deelnemer Y én de bestuursverklaring voor de Eigen Bijdrage van X): €1.000
Totale kosten: €6.000</t>
  </si>
  <si>
    <t>Totaal Hoofdcategorie 5 Publicatie- en Accountantskosten</t>
  </si>
  <si>
    <t>HOOFDCATEGORIE 6  PATIËNTENPARTICIPATIE</t>
  </si>
  <si>
    <r>
      <t>Patient participation prior to the project:</t>
    </r>
    <r>
      <rPr>
        <sz val="10"/>
        <color theme="1"/>
        <rFont val="Verdana"/>
        <family val="2"/>
      </rPr>
      <t xml:space="preserve">
…..</t>
    </r>
  </si>
  <si>
    <t>1. Participatie tijdens het opstellen van de financieringsaanvraag:
Betrokkenheid van één patiëntenvereniging bij het vormgeven van de aanvraag: €500 (maximale vergoeding volgens KWF-beleid).</t>
  </si>
  <si>
    <r>
      <t>Patient participation throughout the duration of the project:</t>
    </r>
    <r>
      <rPr>
        <sz val="10"/>
        <color theme="1"/>
        <rFont val="Verdana"/>
        <family val="2"/>
      </rPr>
      <t xml:space="preserve">
…..</t>
    </r>
  </si>
  <si>
    <t>2. Participatie tijdens het project:
– Reiskostenvergoeding: 4 bijeenkomsten x 2 patiënten x €35 = €280
– Eenvoudige inbreng (ervaringskennis in focusgroepbijeenkomst): 4 bijeenkomsten x 1 uur x €50 = €200
– Hoogwaardige inbreng (stuurgroepbijeenkomsten 4 x 2 uur + voorbereiding 4 x 0,5 uur): 10 uur x €100 = €1.000</t>
  </si>
  <si>
    <r>
      <t>Patient participation in dessemination of the results:</t>
    </r>
    <r>
      <rPr>
        <sz val="10"/>
        <color theme="1"/>
        <rFont val="Verdana"/>
        <family val="2"/>
      </rPr>
      <t xml:space="preserve">
…..</t>
    </r>
  </si>
  <si>
    <t>3. Disseminatie van resultaten:
– Ontwikkeling en verspreiding van patiënteninformatie: €1.000
– Reiskosten + vergoeding voor spreekbijdrage op patiëntensymposium: 2 patiënten x €150 = €300
Totale kosten: €3.280</t>
  </si>
  <si>
    <t>TOTAAL</t>
  </si>
  <si>
    <t>SAMENVATTING</t>
  </si>
  <si>
    <t>Totaalbudget</t>
  </si>
  <si>
    <t>HOOFDCATEGORIE 1  PERSONEEL</t>
  </si>
  <si>
    <t>HOOFDCATEGORIE 2 AANVULLEND PERSOONLIJK BUDGET</t>
  </si>
  <si>
    <t>FTE</t>
  </si>
  <si>
    <t>NFU Salarisschalen</t>
  </si>
  <si>
    <t>Subcategorie Personeel</t>
  </si>
  <si>
    <t>PB</t>
  </si>
  <si>
    <r>
      <t xml:space="preserve">Aanvraag budget (detail) - Ander Project </t>
    </r>
    <r>
      <rPr>
        <b/>
        <sz val="14"/>
        <color rgb="FFFF0000"/>
        <rFont val="Verdana"/>
        <family val="2"/>
      </rPr>
      <t>- in gesprek met KWF</t>
    </r>
  </si>
  <si>
    <t>Versie KWF Tarievenbeleid</t>
  </si>
  <si>
    <t>HOOFDCATEGORIE 1  PERSONEEL - uren</t>
  </si>
  <si>
    <t>Uren</t>
  </si>
  <si>
    <t>Totaal Hoofdcategorie 1 Personeel (uren)</t>
  </si>
  <si>
    <t>Totaal Hoofdcategorie 6 Patiëntenparticipatie</t>
  </si>
  <si>
    <t>Dropdown - standaard hoofd- en subcategoriën FV'25:</t>
  </si>
  <si>
    <t>Subcategorie 1.1 Intern - Projectondersteuning</t>
  </si>
  <si>
    <t>Subcategorie 1.2 Intern - Projectmedewerker/adviseur</t>
  </si>
  <si>
    <t>Subcategorie 1.3 Intern - Projectleider/Senior adviseur</t>
  </si>
  <si>
    <t>Subcategorie 1.4 Extern - Projectondersteuning</t>
  </si>
  <si>
    <t>Subcategorie 1.5 Extern - Projectmedewerker/adviseur</t>
  </si>
  <si>
    <t>Subcategorie 1.6 Extern - Projectleider/Senior adviseur</t>
  </si>
  <si>
    <t>Subcategorie 3.1 - Overige project gerelateerde kosten (lumpsum)</t>
  </si>
  <si>
    <t>Subcategorie 5.1 - Publicatiekosten (lumpsum)</t>
  </si>
  <si>
    <t>Subcategorie 5.2 - Accountantskosten (lumpsum)</t>
  </si>
  <si>
    <t>Patiëntenparticipatie</t>
  </si>
  <si>
    <r>
      <t xml:space="preserve">Aanvraag budget (standaard categorieën) - Ander Project </t>
    </r>
    <r>
      <rPr>
        <b/>
        <sz val="14"/>
        <color rgb="FFFF0000"/>
        <rFont val="Verdana"/>
        <family val="2"/>
      </rPr>
      <t>- invullen in GMS</t>
    </r>
  </si>
  <si>
    <t>N.B.: Graag de 'lichtblauwe velden' met toelichting invullen.</t>
  </si>
  <si>
    <t xml:space="preserve">Ter info: Tabblad '2.Budget Ander Project (GMS)' vult zich d.m.v. formules met de gegevens uit het invultabblad '1.Budget Ander Project (detail)'. </t>
  </si>
  <si>
    <r>
      <rPr>
        <b/>
        <sz val="10"/>
        <color rgb="FF000000"/>
        <rFont val="Verdana"/>
        <family val="2"/>
      </rPr>
      <t>Toelichting (hoog over)</t>
    </r>
    <r>
      <rPr>
        <i/>
        <sz val="10"/>
        <color rgb="FF000000"/>
        <rFont val="Verdana"/>
        <family val="2"/>
      </rPr>
      <t xml:space="preserve">
De bedragen waar mogelijk specificeren in Prijs * Hoeveelheid (P*Q).</t>
    </r>
  </si>
  <si>
    <t>Projectassistenten, samen 480 uur per jaar
– Medewerker A (180 uur): verantwoordelijk voor verslaglegging, notuleren en het plannen van afspraken met stakeholders.
– Medewerker B (120 uur): verzorgt administratieve ondersteuning en archiefbeheer.</t>
  </si>
  <si>
    <t>Beleidsadviseurs, samen 600 uur per jaar
– Adviseur A (300 uur): analyseert beleidskaders en stemt af met stakeholders.
– Adviseur B (300 uur): draagt bij aan de uitwerking van implementatievoorstellen en communicatie.</t>
  </si>
  <si>
    <t>Senior projectleider, 400 uur per jaar
Stuurt het projectteam aan, bewaakt resultaten en leidt het bestuurlijk overleg met stakeholders.</t>
  </si>
  <si>
    <t>Tijdelijke ondersteuning projectorganisatie, 300 uur per jaar
– Ondersteunt bij helpdesk, deelnemerscommunicatie en logistieke uitvoering van grootschalige stakeholder bijeenkomst.</t>
  </si>
  <si>
    <t>Externe adviseur, 120 uur per jaar
Llevert expertise op het gebied van communicatie en helpt bij het tot stand komen van een communicatieplan.</t>
  </si>
  <si>
    <t>Externe projectleider, 100 uur per jaar
Coördineert het project tijdens de opschaling, waarin specifieke expertise nodig is.
Inhuur is noodzakelijk wegens gebrek aan vergelijkbare ervaring binnen de organisatie.</t>
  </si>
  <si>
    <r>
      <t xml:space="preserve">Subcategorie 3.1 - Overige project gerelateerde kosten </t>
    </r>
    <r>
      <rPr>
        <i/>
        <sz val="10"/>
        <color rgb="FF00B0F0"/>
        <rFont val="Verdana"/>
        <family val="2"/>
      </rPr>
      <t>(lumpsum)</t>
    </r>
  </si>
  <si>
    <t>Wordt ingezet voor ontwikkel- en drukkosten van communicatiematerialen en opzet van een vragenlijst voor deelnemers. Totaal: €6.250 per jaar (of minder).</t>
  </si>
  <si>
    <t>Het projectteam bezoekt stakeholders op locatie en organiseert bijeenkomsten met patiëntenorganisaties.
– Reiskosten binnen Nederland (trein/km-vergoeding): €1.200
– Locatiehuur en catering voor 2 bijeenkomsten à €500 = €1.000
– Congresbezoek voor kennisdeling onder relevante stakeholders: €800
Totale kosten: €3.000</t>
  </si>
  <si>
    <t>De interne communicatieafdeling ondersteunt het project met:
– Opmaak en redactie van een handreiking (20 uur à intern tarief)
– Productie van beeldmateriaal en webondersteuning (25 uur à intern tarief)
De kosten worden doorbelast op basis van de reguliere interne systematiek zonder winstoogmerk.
Een officiële offerte conform de KWF-vereisten moet bij de volledige aanvraag worden toegevoegd.</t>
  </si>
  <si>
    <t>In dit project zijn de reguliere project gerelateerde kosten al opgenomen binnen subcategorie 3.1. Onderstaande aanvullende kosten vallen niet binnen 3.1 en worden hier opgenomen:
– Vertaling deelnemersinformatie: 3 documenten x €400 = €1.200
– Ontwikkeling infographic voor terugkoppeling aan patiëntenpanel: 1 ontwerp x €1.500 = €1.500
Totale kosten: €2.700</t>
  </si>
  <si>
    <t>Voor de ontwikkeling van publieksgerichte materialen wordt externe expertise ingezet:
– Vormgeving en productie van een digitale handreiking: 40 uur x €90 = €3.600
– Ontwerp interactieve infographics (2 stuks): 2 x €950 = €1.900
– Eindredactie en correctieronde: 10 uur x €80 = €800
Totale kosten: €6.300
Een officiële offerte conform de KWF-vereisten moet bij de volledige aanvraag worden toegevoegd.</t>
  </si>
  <si>
    <t>Voor onafhankelijke monitoring en evaluatie wordt externe expertise ingezet:
– Opzet en analyse vragenlijsten: 24 uur x €100 = €2.400
– Begeleiding focusgroepen en rapportage: 3 sessies x €750 = €2.250
– Licentiegebruik online platform (vaste kosten): €1.000
Totale kosten: €5.650
Een officiële offerte conform de KWF-vereisten moet bij de volledige aanvraag worden toegevoegd.</t>
  </si>
  <si>
    <t>Voor de verspreiding van projectresultaten wordt uitgegaan van:
– Digitale publicatie van actieplan inclusief een visuele samenvatting (digitale publicatie): €4.000</t>
  </si>
  <si>
    <t>Toelichting</t>
  </si>
  <si>
    <t>Explanation of “KWF Project Budget Format”</t>
  </si>
  <si>
    <t>Instructions for Research Projects:</t>
  </si>
  <si>
    <r>
      <t>All tabs must be completed in the</t>
    </r>
    <r>
      <rPr>
        <b/>
        <sz val="10"/>
        <color theme="1"/>
        <rFont val="Verdana"/>
        <family val="2"/>
      </rPr>
      <t xml:space="preserve"> light blue cells only</t>
    </r>
    <r>
      <rPr>
        <sz val="10"/>
        <color theme="1"/>
        <rFont val="Verdana"/>
        <family val="2"/>
      </rPr>
      <t>. The other cells contain formulas.</t>
    </r>
  </si>
  <si>
    <t>Step 1:</t>
  </si>
  <si>
    <r>
      <t xml:space="preserve">Fill in the </t>
    </r>
    <r>
      <rPr>
        <b/>
        <sz val="10"/>
        <color theme="1"/>
        <rFont val="Verdana"/>
        <family val="2"/>
      </rPr>
      <t>general project information</t>
    </r>
    <r>
      <rPr>
        <sz val="10"/>
        <color theme="1"/>
        <rFont val="Verdana"/>
        <family val="2"/>
      </rPr>
      <t xml:space="preserve"> at the top of the “1.Budget Research Project GMS” tab.
 </t>
    </r>
  </si>
  <si>
    <t>Step 2:</t>
  </si>
  <si>
    <r>
      <rPr>
        <sz val="10"/>
        <color rgb="FFFF0000"/>
        <rFont val="Verdana"/>
        <family val="2"/>
      </rPr>
      <t xml:space="preserve">Note: </t>
    </r>
    <r>
      <rPr>
        <sz val="10"/>
        <color theme="1"/>
        <rFont val="Verdana"/>
        <family val="2"/>
      </rPr>
      <t>In Main Category 4 "EXTERNAL SERVICE PROVIDER AND INCLUSION CENTRE", you must provide your own description of the cost item.
         All other subcategories are standardized.</t>
    </r>
  </si>
  <si>
    <t>Step 3:</t>
  </si>
  <si>
    <r>
      <t xml:space="preserve">Provide a </t>
    </r>
    <r>
      <rPr>
        <b/>
        <sz val="10"/>
        <color theme="1"/>
        <rFont val="Verdana"/>
        <family val="2"/>
      </rPr>
      <t>description</t>
    </r>
    <r>
      <rPr>
        <sz val="10"/>
        <color theme="1"/>
        <rFont val="Verdana"/>
        <family val="2"/>
      </rPr>
      <t xml:space="preserve"> of the requested items in the second-to-last column of the “1.Budget Research Project GMS” tab.</t>
    </r>
  </si>
  <si>
    <r>
      <rPr>
        <sz val="10"/>
        <color rgb="FFFF0000"/>
        <rFont val="Verdana"/>
        <family val="2"/>
      </rPr>
      <t xml:space="preserve">Note: </t>
    </r>
    <r>
      <rPr>
        <sz val="10"/>
        <color theme="1"/>
        <rFont val="Verdana"/>
        <family val="2"/>
      </rPr>
      <t xml:space="preserve">The last column contains an </t>
    </r>
    <r>
      <rPr>
        <b/>
        <sz val="10"/>
        <color theme="1"/>
        <rFont val="Verdana"/>
        <family val="2"/>
      </rPr>
      <t>illustrative example</t>
    </r>
    <r>
      <rPr>
        <sz val="10"/>
        <color theme="1"/>
        <rFont val="Verdana"/>
        <family val="2"/>
      </rPr>
      <t>. Please match the level of detail in your own description.
Each cell contains a note with a breakdown of what is allowed in the subcategory, based on the official KWF guidelines.</t>
    </r>
  </si>
  <si>
    <t>Step 4:</t>
  </si>
  <si>
    <r>
      <t xml:space="preserve">In the “1.Budget Research Project GMS” tab, complete the fields on </t>
    </r>
    <r>
      <rPr>
        <b/>
        <sz val="10"/>
        <color theme="1"/>
        <rFont val="Verdana"/>
        <family val="2"/>
      </rPr>
      <t>Own Contribution and Co-funding</t>
    </r>
    <r>
      <rPr>
        <sz val="10"/>
        <color theme="1"/>
        <rFont val="Verdana"/>
        <family val="2"/>
      </rPr>
      <t xml:space="preserve"> at the bottom of the sheet, including a brief explanation. If not applicable, enter “n/a”.</t>
    </r>
  </si>
  <si>
    <t>Step 5 (if applicable, in consultation with KWF)</t>
  </si>
  <si>
    <r>
      <rPr>
        <b/>
        <sz val="10"/>
        <color theme="1"/>
        <rFont val="Verdana"/>
        <family val="2"/>
      </rPr>
      <t>Copy</t>
    </r>
    <r>
      <rPr>
        <sz val="10"/>
        <color theme="1"/>
        <rFont val="Verdana"/>
        <family val="2"/>
      </rPr>
      <t xml:space="preserve"> the data from the “1.Budget Research Project GMS” tab </t>
    </r>
    <r>
      <rPr>
        <b/>
        <sz val="10"/>
        <color theme="1"/>
        <rFont val="Verdana"/>
        <family val="2"/>
      </rPr>
      <t>into GMS</t>
    </r>
    <r>
      <rPr>
        <sz val="10"/>
        <color theme="1"/>
        <rFont val="Verdana"/>
        <family val="2"/>
      </rPr>
      <t xml:space="preserve"> to submit your final project application to KWF.</t>
    </r>
  </si>
  <si>
    <t>Please note: All formulas in this file are protected. Do not change any formulas. KWF expects all applicants to handle this file with care and integrity.</t>
  </si>
  <si>
    <t>KWF recommends involving your institution’s financial contact when preparing the budget. Their experience with KWF projects can help ensure a complete and accurate submission.</t>
  </si>
  <si>
    <r>
      <t xml:space="preserve">Budget Request (standard categories) – Research Project </t>
    </r>
    <r>
      <rPr>
        <b/>
        <sz val="14"/>
        <color rgb="FFFF0000"/>
        <rFont val="Verdana"/>
        <family val="2"/>
      </rPr>
      <t>- to be entered in GMS</t>
    </r>
  </si>
  <si>
    <t>Note: Please complete the light blue fields only; all other fields contain formulas.</t>
  </si>
  <si>
    <t>KWF Project Number</t>
  </si>
  <si>
    <t>Name of Principal Investigator</t>
  </si>
  <si>
    <t>Name of Main Organisation</t>
  </si>
  <si>
    <t>NFU Salary Scale</t>
  </si>
  <si>
    <t>Requested Project Budget</t>
  </si>
  <si>
    <t>Year 1</t>
  </si>
  <si>
    <t>Year 2</t>
  </si>
  <si>
    <t>Year 3</t>
  </si>
  <si>
    <t>Year 4</t>
  </si>
  <si>
    <t>Year 5</t>
  </si>
  <si>
    <t>Year 6</t>
  </si>
  <si>
    <t>Year 7</t>
  </si>
  <si>
    <t>Year 8</t>
  </si>
  <si>
    <t>Total</t>
  </si>
  <si>
    <r>
      <rPr>
        <b/>
        <sz val="10"/>
        <color rgb="FF000000"/>
        <rFont val="Verdana"/>
        <family val="2"/>
      </rPr>
      <t>Explanation (detail)</t>
    </r>
    <r>
      <rPr>
        <i/>
        <sz val="10"/>
        <color rgb="FF000000"/>
        <rFont val="Verdana"/>
        <family val="2"/>
      </rPr>
      <t xml:space="preserve">
Where possible, specify the amounts using Price * Quantity (P*Q).</t>
    </r>
  </si>
  <si>
    <t>Example explanation 
(per Subcategory, not to be interpreted as a complete project proposal)
See cell notes for detailed requirements per cost category.</t>
  </si>
  <si>
    <t>MAIN CATEGORY 1 PERSONNEL</t>
  </si>
  <si>
    <t>Note: At this stage, please enter the explanation for personnel costs in the 'Parties of the Project' tab under Employments in GMS.</t>
  </si>
  <si>
    <t>Subcategory 1.1 WP - PhD Student (promovendi)</t>
  </si>
  <si>
    <t>One PhD student (0.8 FTE, 4 years) coordinates patient inclusion and data collection in collaboration with clinical partners and performs data analyses and literature review.
The deployment is aligned with the work package in which the student is active.</t>
  </si>
  <si>
    <t>Subcategory 1.2 WP - Medical Doctor (10.4)</t>
  </si>
  <si>
    <t>One medical doctor (0.6 FTE, 2 years) is involved in the clinical execution of the study.
The doctor is responsible for patient inclusion, data collection, clinical reporting, and communication with the treatment team.
The deployment is aligned with the clinical work package and takes place under supervision of the principal investigator.</t>
  </si>
  <si>
    <t>Subcategory 1.3 WP - Senior scientific personnel (11.2)</t>
  </si>
  <si>
    <t>One senior researcher (0.4 FTE, 3 years) is responsible for the scientific coordination of the project.
Tasks include setting up the study design, supervising PhD students and support staff, overseeing data collection, and safeguarding publication quality.</t>
  </si>
  <si>
    <t>Subcategory 1.4 MBO (7.5)</t>
  </si>
  <si>
    <t>Two laboratory technicians are assigned to the project:
– Technician A (0.6 FTE, 2 years): supports lab experiments and sample processing.
– Technician B (0.4 FTE, 1 year): assists with material preparation, equipment management, and quality control.
Both have an MBO-level background and operate under supervision of the scientific team.</t>
  </si>
  <si>
    <t>Subcategory 1.5 HBO (9.3)</t>
  </si>
  <si>
    <t>One research nurse (0.8 FTE, 2 years) supports study participants and coordinates measurements in the hospital.
This staff member is also responsible for data handling and coordination with the clinical team.
The employee holds an HBO-level qualification and operates independently within the assigned work package.</t>
  </si>
  <si>
    <t>Subcategory 1.6 Academic (11.2)</t>
  </si>
  <si>
    <t>One data analyst (0.5 FTE, 3 years) supports the project by cleaning, analyzing, and visualizing research data.
This academically trained professional collaborates closely with PhD students and postdocs to develop and apply analytical methods.</t>
  </si>
  <si>
    <t xml:space="preserve">Total Main Category 1 Personnel </t>
  </si>
  <si>
    <r>
      <t xml:space="preserve">MAIN CATEGORY 2 ADDITIONAL PERSONAL BUDGET </t>
    </r>
    <r>
      <rPr>
        <b/>
        <i/>
        <u/>
        <sz val="10"/>
        <color rgb="FF00B0F0"/>
        <rFont val="Verdana"/>
        <family val="2"/>
      </rPr>
      <t>(lump sum)</t>
    </r>
  </si>
  <si>
    <t>MAIN CATEGORY 3 MATERIAL</t>
  </si>
  <si>
    <t>Subcategory 3.1 - Laboratory Materials &amp; other Project-specific Materials (lump sum)</t>
  </si>
  <si>
    <r>
      <rPr>
        <i/>
        <u/>
        <sz val="10"/>
        <color theme="0" tint="-0.499984740745262"/>
        <rFont val="Verdana"/>
        <family val="2"/>
      </rPr>
      <t>Example 1 – Lab materials based on FTE</t>
    </r>
    <r>
      <rPr>
        <i/>
        <sz val="10"/>
        <color theme="0" tint="-0.499984740745262"/>
        <rFont val="Verdana"/>
        <family val="2"/>
      </rPr>
      <t xml:space="preserve">
Two lab technicians are involved in the project:
– Technician A: 0.6 FTE in year 1 and 2
– Technician B: 0.4 FTE in year 1
Year 1: 1.0 FTE → €12,500 | Year 2: 0.6 FTE → €7,500
Total: €20,000 for lab materials.
These costs include consumables (e.g., reagents, plastics, kits, enzymes), as well as use of equipment and software licenses.
ór
</t>
    </r>
    <r>
      <rPr>
        <i/>
        <u/>
        <sz val="10"/>
        <color theme="0" tint="-0.499984740745262"/>
        <rFont val="Verdana"/>
        <family val="2"/>
      </rPr>
      <t>Example 2 – No lab materials, but other project-related costs</t>
    </r>
    <r>
      <rPr>
        <i/>
        <sz val="10"/>
        <color theme="0" tint="-0.499984740745262"/>
        <rFont val="Verdana"/>
        <family val="2"/>
      </rPr>
      <t xml:space="preserve">
Questionnaire development, literature study, design and printing of recruitment flyers, transcription of interviews. Total: €6,250 per year (or less).</t>
    </r>
  </si>
  <si>
    <t>Subcategory 3.2 - Other Laboratory Materials</t>
  </si>
  <si>
    <t>The project uses specific sequencing kits for single-cell RNA sequencing.
Cost: €18,000 (P*Q = €1,800 per kit x 10 kits).
These kits are essential for generating high-quality transcriptomic data in work package 2 and fall outside the regular lab budget.</t>
  </si>
  <si>
    <t>Subcategory 3.3 - Laboratory Anmimals</t>
  </si>
  <si>
    <t>A total of 60 mice are used for the experimental study, divided into two cohorts.
This subcategory covers direct costs only: purchase (€40 per mouse), food, bedding, and disposables (€30 per mouse).
Total cost: P x Q = €70 x 60 = €4,200
Note: Costs related to the animal facility itself (e.g., infrastructure, staff, management) must be recorded under Subcategory 3.5 as internal service provision.</t>
  </si>
  <si>
    <t>Subcategory 3.4 - Meeting &amp; Travel Expenses</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</si>
  <si>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t>
  </si>
  <si>
    <t>Subcategory 3.5 - Internal Service Provider / Inclusion Centre</t>
  </si>
  <si>
    <t>Annual site visits are conducted at three participating centres in Belgium and Germany.
One researcher travels twice a year to each centre for coordination and data collection.
Costs:
– 6 trips/year x 3 years = 18 trips
– €275 per trip (economy train + accommodation)
Total cost: P x Q = €275 x 18 = €4,950
These meetings are essential for protocol alignment, quality control, and local staff training.
All travel is economy class and aligned with the project goals.
A formal quotation that meets KWF’s requirements must be submitted for this cost item in the full proposal.</t>
  </si>
  <si>
    <t>Subcategory 3.6 - Other</t>
  </si>
  <si>
    <t>This post includes several project components not covered by other subcategories, but essential for implementation:
– Translation of outreach materials: €1,200
– Graphic designer for visual materials (80 hours x €95) = €7,600
– Licence for evaluation tool (€750/year x 2 years) = €1,500
– Transcription of focus groups (20 x €75) = €1,500
– Technical support for online learning environment (40 hours x €90) = €3,600
Total cost: €15,400
These costs contribute to public outreach, accessibility, and evaluation of project outcomes.</t>
  </si>
  <si>
    <t>Total Main Category 3 Material</t>
  </si>
  <si>
    <t>MAIN CATEGORY 4 EXTERNAL SERVICE PROVIDER / INCLUSION CENTRE</t>
  </si>
  <si>
    <t>4.1 – External data processing and sequencing (custom subcategory name)
This self-defined subcategory includes various services related to external data processing:
– Sequencing of 150 samples: 150 x €120 = €18,000
– Analysis and interpretation of results: 150 x €40 = €6,000
– Software licence for analysis tool (annual): 2 years x €1,500 = €3,000
Total cost: €27,000
All services are provided by one external genomics partner and form a coherent part of work package 3.
A formal quotation that meets KWF’s requirements must be submitted for this cost item in the full proposal.</t>
  </si>
  <si>
    <t>4.2 – External inclusion centre (custom subcategory name)
This self-defined subcategory covers activities related to patient inclusion via an external centre:
– 30 patients x €350 per inclusion = €10,500
The fee includes informing and registering participants, collecting samples, and handling related administration. The rate is based on the standard fee used by the external hospital.
A formal quotation that meets KWF’s requirements must be submitted for this cost item in the full proposal.</t>
  </si>
  <si>
    <t>Total Main Category 4 External Service Provider / Inclusion Centre</t>
  </si>
  <si>
    <t>MAIN CATEGORY 5 PUBLICATION AND AUDITOR'S FEES</t>
  </si>
  <si>
    <r>
      <t xml:space="preserve">Subcategory 5.1 - Publication Costs </t>
    </r>
    <r>
      <rPr>
        <i/>
        <sz val="10"/>
        <color rgb="FF00B0F0"/>
        <rFont val="Verdana"/>
        <family val="2"/>
      </rPr>
      <t>(lump sum)</t>
    </r>
  </si>
  <si>
    <t>For open access publication of project results:
– 2 publications x €3,500 = €7,000
This is within the maximum lump sum of €10,000 for publication.</t>
  </si>
  <si>
    <r>
      <t>Subcategory 5.2 - Auditor's Fees</t>
    </r>
    <r>
      <rPr>
        <i/>
        <sz val="10"/>
        <color rgb="FF00B0F0"/>
        <rFont val="Verdana"/>
        <family val="2"/>
      </rPr>
      <t xml:space="preserve"> (lump sum)</t>
    </r>
  </si>
  <si>
    <t>Estimated audit costs for financial reporting:
– Audit report for Main Organisation X (costs ≥ €125,000): €2,500
– Audit report for Participating Organisation Y (costs ≥ €125,000): €2,500
– Report of factual findings (mandatory if ≥2 additional audit reports): €1,000
Total cost: €6,000</t>
  </si>
  <si>
    <t>Total Main Category 5 Publication and Auditor's Fees</t>
  </si>
  <si>
    <t>MAIN CATEGORY 6 PATIENT PARTICIPATION</t>
  </si>
  <si>
    <r>
      <rPr>
        <u/>
        <sz val="10"/>
        <color theme="1"/>
        <rFont val="Verdana"/>
        <family val="2"/>
      </rPr>
      <t>1. Patient participation prior to the project:</t>
    </r>
    <r>
      <rPr>
        <sz val="10"/>
        <color theme="1"/>
        <rFont val="Verdana"/>
        <family val="2"/>
      </rPr>
      <t xml:space="preserve">
…..</t>
    </r>
  </si>
  <si>
    <t>1. Patient participation prior to the project - during preparation of the funding application:
One patient organisation contributed to the design of the proposal: €500 (maximum reimbursement per KWF policy)</t>
  </si>
  <si>
    <r>
      <rPr>
        <u/>
        <sz val="10"/>
        <color theme="1"/>
        <rFont val="Verdana"/>
        <family val="2"/>
      </rPr>
      <t>2. Patient participation throughout the duration of the project:</t>
    </r>
    <r>
      <rPr>
        <sz val="10"/>
        <color theme="1"/>
        <rFont val="Verdana"/>
        <family val="2"/>
      </rPr>
      <t xml:space="preserve">
…..</t>
    </r>
  </si>
  <si>
    <t>2. Patient participation throughout the duration of the project:
– Travel reimbursement: 4 meetings x 2 patients x €35 = €280
– Basic contribution (focus group participation): 4 x 1 hour x €50 = €200
– Substantive contribution (steering group, incl. prep time): 10 hours x €100 = €1,000</t>
  </si>
  <si>
    <r>
      <rPr>
        <u/>
        <sz val="10"/>
        <color theme="1"/>
        <rFont val="Verdana"/>
        <family val="2"/>
      </rPr>
      <t>3. Patient participation in dessemination of the results:</t>
    </r>
    <r>
      <rPr>
        <sz val="10"/>
        <color theme="1"/>
        <rFont val="Verdana"/>
        <family val="2"/>
      </rPr>
      <t xml:space="preserve">
…..</t>
    </r>
  </si>
  <si>
    <t>3. Patient participation in dessemination of the results:
– Development and distribution of patient information: €1,000
– Travel + speaker contribution for patient symposium: 2 patients x €150 = €300
Total cost: €3,280</t>
  </si>
  <si>
    <t>SUMMARY</t>
  </si>
  <si>
    <t>Total budget</t>
  </si>
  <si>
    <t>MAIN CATEGORY 2 ADDITIONAL PERSONAL BUDGET (lump sum)</t>
  </si>
  <si>
    <t>TOTAL</t>
  </si>
  <si>
    <t>Tarievenbeleid 2025 (versie mei 2025)</t>
  </si>
  <si>
    <r>
      <t xml:space="preserve">Aanvraag budget - </t>
    </r>
    <r>
      <rPr>
        <b/>
        <u/>
        <sz val="13.5"/>
        <color theme="1"/>
        <rFont val="Verdana"/>
        <family val="2"/>
      </rPr>
      <t>Nederlands</t>
    </r>
  </si>
  <si>
    <r>
      <t xml:space="preserve">Budget request - </t>
    </r>
    <r>
      <rPr>
        <b/>
        <u/>
        <sz val="13.5"/>
        <color theme="1"/>
        <rFont val="Verdana"/>
        <family val="2"/>
      </rPr>
      <t>English</t>
    </r>
  </si>
  <si>
    <r>
      <t xml:space="preserve">Fill in the requested </t>
    </r>
    <r>
      <rPr>
        <b/>
        <sz val="10"/>
        <color theme="1"/>
        <rFont val="Verdana"/>
        <family val="2"/>
      </rPr>
      <t>FTE or amount</t>
    </r>
    <r>
      <rPr>
        <sz val="10"/>
        <color theme="1"/>
        <rFont val="Verdana"/>
        <family val="2"/>
      </rPr>
      <t xml:space="preserve"> per subcategory per year in the “1.Budget Research Project GMS” tab. </t>
    </r>
    <r>
      <rPr>
        <b/>
        <sz val="10"/>
        <color theme="1"/>
        <rFont val="Verdana"/>
        <family val="2"/>
      </rPr>
      <t>NOTE:</t>
    </r>
    <r>
      <rPr>
        <sz val="10"/>
        <color theme="1"/>
        <rFont val="Verdana"/>
        <family val="2"/>
      </rPr>
      <t xml:space="preserve"> Don’t forget to select the correct NFU salary table.
Personnel costs are calculated based on the most recent version of the NFU salary scales and the number of FTE entered.</t>
    </r>
  </si>
  <si>
    <r>
      <t xml:space="preserve">Vul in tabblad "1.Budget Onderzoeksproject GMS" de aan te vragen </t>
    </r>
    <r>
      <rPr>
        <b/>
        <sz val="10"/>
        <color theme="1"/>
        <rFont val="Verdana"/>
        <family val="2"/>
      </rPr>
      <t>fte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de correcte NFU salaristabel aan te klikken. 
De personeelskosten worden berekend op basis van de meest recente versie NFU salarisschalen en de aangevraagde hoeveelheid fte.</t>
    </r>
  </si>
  <si>
    <r>
      <t xml:space="preserve">Vul in tabblad "1.Budget Ander Project (detail)" de aan te vragen </t>
    </r>
    <r>
      <rPr>
        <b/>
        <sz val="10"/>
        <color theme="1"/>
        <rFont val="Verdana"/>
        <family val="2"/>
      </rPr>
      <t>uren of bedragen per subcategorie per jaar</t>
    </r>
    <r>
      <rPr>
        <sz val="10"/>
        <color theme="1"/>
        <rFont val="Verdana"/>
        <family val="2"/>
      </rPr>
      <t xml:space="preserve"> in. </t>
    </r>
    <r>
      <rPr>
        <b/>
        <sz val="10"/>
        <color theme="1"/>
        <rFont val="Verdana"/>
        <family val="2"/>
      </rPr>
      <t>LET OP:</t>
    </r>
    <r>
      <rPr>
        <sz val="10"/>
        <color theme="1"/>
        <rFont val="Verdana"/>
        <family val="2"/>
      </rPr>
      <t xml:space="preserve"> Vergeet niet het correcte KWF Tarievenbeleid aan te klikken. 
De personeelskosten worden berekend op basis van de meest recente versie KWF Tarievenbeleid en de aangevraagde hoeveelheid uren.</t>
    </r>
  </si>
  <si>
    <t>Eigen Bijdrage in €</t>
  </si>
  <si>
    <t>Eigen Bijdrage in FTE</t>
  </si>
  <si>
    <t>Own Contribution in €</t>
  </si>
  <si>
    <t>Own Contribution in fte</t>
  </si>
  <si>
    <t>Co-funding in €</t>
  </si>
  <si>
    <t>Co-financiering in €</t>
  </si>
  <si>
    <t>NFU salaristabel juli 2025 (incl. KWF ophoging YR1=YR3)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</si>
</sst>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37" x14ac:knownFonts="1">
    <font>
      <sz val="10"/>
      <color theme="1"/>
      <name val="Verdana"/>
      <family val="2"/>
    </font>
    <font>
      <sz val="10"/>
      <color theme="1"/>
      <name val="Verdana"/>
      <family val="2"/>
    </font>
    <font>
      <b/>
      <sz val="10"/>
      <color theme="1"/>
      <name val="Verdana"/>
      <family val="2"/>
    </font>
    <font>
      <sz val="10"/>
      <name val="Verdana"/>
      <family val="2"/>
    </font>
    <font>
      <b/>
      <u/>
      <sz val="10"/>
      <color theme="1"/>
      <name val="Verdana"/>
      <family val="2"/>
    </font>
    <font>
      <b/>
      <i/>
      <sz val="10"/>
      <name val="Verdana"/>
      <family val="2"/>
    </font>
    <font>
      <i/>
      <sz val="10"/>
      <color theme="1"/>
      <name val="Verdana"/>
      <family val="2"/>
    </font>
    <font>
      <b/>
      <sz val="10"/>
      <name val="Verdana"/>
      <family val="2"/>
    </font>
    <font>
      <sz val="10"/>
      <color rgb="FFFF0000"/>
      <name val="Verdana"/>
      <family val="2"/>
    </font>
    <font>
      <u/>
      <sz val="10"/>
      <color theme="1"/>
      <name val="Verdana"/>
      <family val="2"/>
    </font>
    <font>
      <i/>
      <sz val="10"/>
      <color theme="0" tint="-0.249977111117893"/>
      <name val="Verdana"/>
      <family val="2"/>
    </font>
    <font>
      <i/>
      <sz val="10"/>
      <color theme="0" tint="-0.34998626667073579"/>
      <name val="Verdana"/>
      <family val="2"/>
    </font>
    <font>
      <b/>
      <sz val="14"/>
      <color theme="1"/>
      <name val="Verdana"/>
      <family val="2"/>
    </font>
    <font>
      <b/>
      <sz val="10"/>
      <color rgb="FF000000"/>
      <name val="Verdana"/>
      <family val="2"/>
    </font>
    <font>
      <sz val="8"/>
      <color theme="0" tint="-0.34998626667073579"/>
      <name val="Verdana"/>
      <family val="2"/>
    </font>
    <font>
      <sz val="12"/>
      <color theme="1"/>
      <name val="Verdana"/>
      <family val="2"/>
    </font>
    <font>
      <b/>
      <sz val="12"/>
      <color theme="1"/>
      <name val="Verdana"/>
      <family val="2"/>
    </font>
    <font>
      <b/>
      <sz val="12"/>
      <name val="Verdana"/>
      <family val="2"/>
    </font>
    <font>
      <i/>
      <u/>
      <sz val="10"/>
      <color theme="0" tint="-0.499984740745262"/>
      <name val="Verdana"/>
      <family val="2"/>
    </font>
    <font>
      <b/>
      <sz val="10"/>
      <color indexed="8"/>
      <name val="Verdana"/>
      <family val="2"/>
    </font>
    <font>
      <sz val="8"/>
      <name val="Verdana"/>
      <family val="2"/>
    </font>
    <font>
      <i/>
      <sz val="10"/>
      <color theme="0" tint="-0.499984740745262"/>
      <name val="Verdana"/>
      <family val="2"/>
    </font>
    <font>
      <b/>
      <u/>
      <sz val="10"/>
      <color rgb="FFFF0000"/>
      <name val="Verdana"/>
      <family val="2"/>
    </font>
    <font>
      <sz val="10"/>
      <color theme="5"/>
      <name val="Verdana"/>
      <family val="2"/>
    </font>
    <font>
      <b/>
      <sz val="10"/>
      <color rgb="FF00B0F0"/>
      <name val="Verdana"/>
      <family val="2"/>
    </font>
    <font>
      <b/>
      <sz val="14"/>
      <color rgb="FFFF0000"/>
      <name val="Verdana"/>
      <family val="2"/>
    </font>
    <font>
      <i/>
      <sz val="10"/>
      <color rgb="FF00B0F0"/>
      <name val="Verdana"/>
      <family val="2"/>
    </font>
    <font>
      <i/>
      <sz val="10"/>
      <color rgb="FF000000"/>
      <name val="Verdana"/>
      <family val="2"/>
    </font>
    <font>
      <b/>
      <i/>
      <u/>
      <sz val="10"/>
      <color rgb="FF00B0F0"/>
      <name val="Verdana"/>
      <family val="2"/>
    </font>
    <font>
      <b/>
      <i/>
      <sz val="10"/>
      <color theme="0" tint="-0.499984740745262"/>
      <name val="Verdana"/>
      <family val="2"/>
    </font>
    <font>
      <sz val="9"/>
      <color indexed="81"/>
      <name val="Tahoma"/>
      <family val="2"/>
    </font>
    <font>
      <b/>
      <sz val="10"/>
      <color indexed="81"/>
      <name val="Verdana"/>
      <family val="2"/>
    </font>
    <font>
      <sz val="10"/>
      <color indexed="81"/>
      <name val="Verdana"/>
      <family val="2"/>
    </font>
    <font>
      <b/>
      <u/>
      <sz val="10"/>
      <color indexed="81"/>
      <name val="Verdana"/>
      <family val="2"/>
    </font>
    <font>
      <b/>
      <sz val="10"/>
      <color rgb="FFFF0000"/>
      <name val="Verdana"/>
      <family val="2"/>
    </font>
    <font>
      <b/>
      <sz val="13.5"/>
      <color theme="1"/>
      <name val="Verdana"/>
      <family val="2"/>
    </font>
    <font>
      <b/>
      <u/>
      <sz val="13.5"/>
      <color theme="1"/>
      <name val="Verdana"/>
      <family val="2"/>
    </font>
  </fonts>
  <fills count="6">
    <fill>
      <patternFill patternType="none"/>
    </fill>
    <fill>
      <patternFill patternType="gray125"/>
    </fill>
    <fill>
      <patternFill patternType="solid">
        <fgColor theme="8"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7">
    <xf numFmtId="0" fontId="0" fillId="0" borderId="0" xfId="0"/>
    <xf numFmtId="44" fontId="3" fillId="0" borderId="3" xfId="1" applyFont="1" applyFill="1" applyBorder="1" applyAlignment="1" applyProtection="1">
      <alignment vertical="center"/>
    </xf>
    <xf numFmtId="44" fontId="3" fillId="2" borderId="3" xfId="1" applyFont="1" applyFill="1" applyBorder="1" applyAlignment="1" applyProtection="1">
      <alignment vertical="center"/>
      <protection locked="0"/>
    </xf>
    <xf numFmtId="4" fontId="0" fillId="0" borderId="0" xfId="0" applyNumberFormat="1"/>
    <xf numFmtId="0" fontId="2" fillId="0" borderId="0" xfId="0" applyFont="1"/>
    <xf numFmtId="0" fontId="8" fillId="0" borderId="0" xfId="0" applyFont="1"/>
    <xf numFmtId="44" fontId="7" fillId="0" borderId="3" xfId="1" applyFont="1" applyFill="1" applyBorder="1" applyAlignment="1" applyProtection="1">
      <alignment vertical="center"/>
    </xf>
    <xf numFmtId="44" fontId="17" fillId="0" borderId="3" xfId="1" applyFont="1" applyFill="1" applyBorder="1" applyAlignment="1" applyProtection="1">
      <alignment vertical="center"/>
    </xf>
    <xf numFmtId="0" fontId="0" fillId="0" borderId="0" xfId="0" applyAlignment="1">
      <alignment horizontal="left"/>
    </xf>
    <xf numFmtId="44" fontId="1" fillId="0" borderId="3" xfId="1" applyFont="1" applyBorder="1" applyAlignment="1" applyProtection="1">
      <alignment vertical="top"/>
    </xf>
    <xf numFmtId="44" fontId="1" fillId="0" borderId="3" xfId="1" applyFont="1" applyBorder="1" applyProtection="1"/>
    <xf numFmtId="44" fontId="2" fillId="0" borderId="3" xfId="1" applyFont="1" applyBorder="1" applyAlignment="1" applyProtection="1">
      <alignment vertical="center"/>
    </xf>
    <xf numFmtId="0" fontId="4" fillId="0" borderId="0" xfId="0" applyFont="1"/>
    <xf numFmtId="0" fontId="0" fillId="0" borderId="0" xfId="0" applyAlignment="1">
      <alignment wrapText="1"/>
    </xf>
    <xf numFmtId="0" fontId="22" fillId="0" borderId="0" xfId="0" applyFont="1" applyAlignment="1">
      <alignment vertical="top"/>
    </xf>
    <xf numFmtId="0" fontId="0" fillId="0" borderId="0" xfId="0" applyAlignment="1">
      <alignment vertical="top"/>
    </xf>
    <xf numFmtId="0" fontId="0" fillId="0" borderId="0" xfId="0" quotePrefix="1" applyAlignment="1">
      <alignment horizontal="left" vertical="top"/>
    </xf>
    <xf numFmtId="0" fontId="23" fillId="0" borderId="0" xfId="0" quotePrefix="1" applyFont="1" applyAlignment="1">
      <alignment horizontal="left" vertical="top"/>
    </xf>
    <xf numFmtId="0" fontId="0" fillId="0" borderId="0" xfId="0" quotePrefix="1" applyAlignment="1">
      <alignment horizontal="left" vertical="top" wrapText="1"/>
    </xf>
    <xf numFmtId="0" fontId="0" fillId="0" borderId="0" xfId="0" quotePrefix="1" applyAlignment="1">
      <alignment vertical="top"/>
    </xf>
    <xf numFmtId="0" fontId="0" fillId="0" borderId="0" xfId="0" applyAlignment="1">
      <alignment horizontal="left" vertical="top"/>
    </xf>
    <xf numFmtId="0" fontId="24" fillId="0" borderId="0" xfId="0" applyFont="1"/>
    <xf numFmtId="0" fontId="0" fillId="0" borderId="0" xfId="0" quotePrefix="1" applyAlignment="1">
      <alignment vertical="top" wrapText="1"/>
    </xf>
    <xf numFmtId="0" fontId="2" fillId="0" borderId="0" xfId="0" applyFont="1" applyAlignment="1">
      <alignment horizontal="right" vertical="center"/>
    </xf>
    <xf numFmtId="0" fontId="0" fillId="0" borderId="0" xfId="0" applyAlignment="1">
      <alignment horizontal="left" vertical="center"/>
    </xf>
    <xf numFmtId="0" fontId="12" fillId="0" borderId="0" xfId="0" applyFont="1" applyAlignment="1">
      <alignment horizontal="left" vertical="center"/>
    </xf>
    <xf numFmtId="0" fontId="3" fillId="0" borderId="0" xfId="0" applyFont="1"/>
    <xf numFmtId="0" fontId="5" fillId="2" borderId="0" xfId="0" applyFont="1" applyFill="1"/>
    <xf numFmtId="0" fontId="0" fillId="2" borderId="0" xfId="0" applyFill="1" applyAlignment="1">
      <alignment horizontal="left" vertical="top" wrapText="1"/>
    </xf>
    <xf numFmtId="0" fontId="0" fillId="0" borderId="0" xfId="0" applyAlignment="1">
      <alignment horizontal="left" vertical="top" wrapText="1"/>
    </xf>
    <xf numFmtId="0" fontId="19" fillId="0" borderId="3" xfId="0" applyFont="1" applyBorder="1" applyAlignment="1">
      <alignment horizontal="right" vertical="top" wrapText="1"/>
    </xf>
    <xf numFmtId="0" fontId="11" fillId="0" borderId="0" xfId="0" applyFont="1" applyAlignment="1">
      <alignment horizontal="left"/>
    </xf>
    <xf numFmtId="0" fontId="7" fillId="0" borderId="1" xfId="0" applyFont="1" applyBorder="1" applyAlignment="1">
      <alignment vertical="center" wrapText="1"/>
    </xf>
    <xf numFmtId="0" fontId="13" fillId="0" borderId="3" xfId="0" applyFont="1" applyBorder="1" applyAlignment="1">
      <alignment vertical="center" wrapText="1"/>
    </xf>
    <xf numFmtId="0" fontId="27" fillId="0" borderId="3" xfId="0" applyFont="1" applyBorder="1" applyAlignment="1">
      <alignment vertical="center" wrapText="1"/>
    </xf>
    <xf numFmtId="0" fontId="7" fillId="0" borderId="0" xfId="0" applyFont="1" applyAlignment="1">
      <alignment horizontal="center" vertical="center" wrapText="1"/>
    </xf>
    <xf numFmtId="0" fontId="9" fillId="0" borderId="0" xfId="0" applyFont="1" applyAlignment="1">
      <alignment horizontal="left"/>
    </xf>
    <xf numFmtId="0" fontId="2" fillId="0" borderId="0" xfId="0" applyFont="1" applyAlignment="1">
      <alignment horizontal="center" vertical="top" wrapText="1"/>
    </xf>
    <xf numFmtId="0" fontId="0" fillId="0" borderId="0" xfId="0" applyAlignment="1">
      <alignment vertical="top" wrapText="1"/>
    </xf>
    <xf numFmtId="44" fontId="14" fillId="0" borderId="0" xfId="0" applyNumberFormat="1" applyFont="1" applyAlignment="1">
      <alignment wrapText="1"/>
    </xf>
    <xf numFmtId="0" fontId="6" fillId="0" borderId="0" xfId="0" applyFont="1" applyAlignment="1">
      <alignment vertical="top"/>
    </xf>
    <xf numFmtId="0" fontId="0" fillId="0" borderId="0" xfId="0" applyAlignment="1">
      <alignment vertical="center" wrapText="1"/>
    </xf>
    <xf numFmtId="0" fontId="3" fillId="0" borderId="0" xfId="0" applyFont="1" applyAlignment="1">
      <alignment vertical="center" wrapText="1"/>
    </xf>
    <xf numFmtId="0" fontId="10" fillId="0" borderId="0" xfId="0" applyFont="1" applyAlignment="1">
      <alignment horizontal="center" vertical="center"/>
    </xf>
    <xf numFmtId="0" fontId="15" fillId="0" borderId="0" xfId="0" applyFont="1"/>
    <xf numFmtId="0" fontId="6" fillId="0" borderId="0" xfId="0" applyFont="1" applyAlignment="1">
      <alignment horizontal="right"/>
    </xf>
    <xf numFmtId="44" fontId="0" fillId="0" borderId="0" xfId="0" applyNumberFormat="1"/>
    <xf numFmtId="0" fontId="3" fillId="0" borderId="0" xfId="0" applyFont="1" applyAlignment="1">
      <alignment vertical="top" wrapText="1"/>
    </xf>
    <xf numFmtId="0" fontId="0" fillId="0" borderId="0" xfId="0" applyAlignment="1">
      <alignment vertical="center"/>
    </xf>
    <xf numFmtId="0" fontId="16" fillId="0" borderId="3" xfId="0" applyFont="1" applyBorder="1" applyAlignment="1">
      <alignment horizontal="left" vertical="center"/>
    </xf>
    <xf numFmtId="0" fontId="13" fillId="0" borderId="3" xfId="0" applyFont="1" applyBorder="1" applyAlignment="1">
      <alignment horizontal="right" vertical="center" wrapText="1"/>
    </xf>
    <xf numFmtId="0" fontId="0" fillId="0" borderId="3" xfId="0" applyBorder="1" applyAlignment="1">
      <alignment horizontal="left"/>
    </xf>
    <xf numFmtId="0" fontId="5" fillId="0" borderId="0" xfId="0" applyFont="1" applyAlignment="1">
      <alignment vertical="top" wrapText="1"/>
    </xf>
    <xf numFmtId="0" fontId="3" fillId="0" borderId="0" xfId="0" applyFont="1" applyAlignment="1">
      <alignment vertical="center"/>
    </xf>
    <xf numFmtId="0" fontId="18" fillId="0" borderId="0" xfId="0" applyFont="1"/>
    <xf numFmtId="0" fontId="21" fillId="0" borderId="0" xfId="0" applyFont="1"/>
    <xf numFmtId="44" fontId="7" fillId="2" borderId="3" xfId="1" applyFont="1" applyFill="1" applyBorder="1" applyProtection="1">
      <protection locked="0"/>
    </xf>
    <xf numFmtId="0" fontId="2" fillId="0" borderId="3" xfId="0" applyFont="1" applyBorder="1" applyAlignment="1">
      <alignment horizontal="left"/>
    </xf>
    <xf numFmtId="44" fontId="7" fillId="0" borderId="3" xfId="1" applyFont="1" applyFill="1" applyBorder="1" applyProtection="1"/>
    <xf numFmtId="164" fontId="3" fillId="0" borderId="3" xfId="1" applyNumberFormat="1" applyFont="1" applyFill="1" applyBorder="1" applyAlignment="1" applyProtection="1">
      <alignment vertical="center"/>
    </xf>
    <xf numFmtId="164" fontId="7" fillId="0" borderId="3" xfId="1" applyNumberFormat="1" applyFont="1" applyFill="1" applyBorder="1" applyAlignment="1" applyProtection="1">
      <alignment vertical="center"/>
    </xf>
    <xf numFmtId="1" fontId="3" fillId="0" borderId="3" xfId="1" applyNumberFormat="1" applyFont="1" applyFill="1" applyBorder="1" applyAlignment="1" applyProtection="1">
      <alignment vertical="center"/>
    </xf>
    <xf numFmtId="1" fontId="7" fillId="0" borderId="3" xfId="1" applyNumberFormat="1" applyFont="1" applyFill="1" applyBorder="1" applyAlignment="1" applyProtection="1">
      <alignment vertical="center"/>
    </xf>
    <xf numFmtId="1" fontId="3" fillId="2" borderId="3" xfId="1" applyNumberFormat="1" applyFont="1" applyFill="1" applyBorder="1" applyAlignment="1" applyProtection="1">
      <alignment vertical="center"/>
      <protection locked="0"/>
    </xf>
    <xf numFmtId="0" fontId="0" fillId="2" borderId="3" xfId="0" applyFill="1" applyBorder="1" applyAlignment="1" applyProtection="1">
      <alignment horizontal="left" vertical="center" wrapText="1"/>
      <protection locked="0"/>
    </xf>
    <xf numFmtId="0" fontId="2" fillId="0" borderId="0" xfId="0" applyFont="1" applyAlignment="1">
      <alignment vertical="center"/>
    </xf>
    <xf numFmtId="0" fontId="6" fillId="0" borderId="0" xfId="0" applyFont="1" applyAlignment="1">
      <alignment vertical="center"/>
    </xf>
    <xf numFmtId="0" fontId="11"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center" vertical="center" wrapText="1"/>
    </xf>
    <xf numFmtId="0" fontId="15" fillId="0" borderId="0" xfId="0" applyFont="1" applyAlignment="1">
      <alignment vertical="center"/>
    </xf>
    <xf numFmtId="0" fontId="6" fillId="0" borderId="0" xfId="0" applyFont="1" applyAlignment="1">
      <alignment horizontal="right" vertical="center"/>
    </xf>
    <xf numFmtId="44" fontId="0" fillId="0" borderId="0" xfId="0" applyNumberFormat="1" applyAlignment="1">
      <alignment vertical="center"/>
    </xf>
    <xf numFmtId="44" fontId="14" fillId="0" borderId="0" xfId="0" applyNumberFormat="1" applyFont="1" applyAlignment="1">
      <alignment vertical="center" wrapText="1"/>
    </xf>
    <xf numFmtId="0" fontId="21" fillId="0" borderId="3" xfId="0" applyFont="1" applyBorder="1" applyAlignment="1">
      <alignment vertical="center" wrapText="1"/>
    </xf>
    <xf numFmtId="0" fontId="21" fillId="0" borderId="0" xfId="0" applyFont="1" applyAlignment="1">
      <alignment vertical="top" wrapText="1"/>
    </xf>
    <xf numFmtId="0" fontId="21" fillId="0" borderId="3" xfId="0" applyFont="1" applyBorder="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9" fillId="0" borderId="0" xfId="0" applyFont="1" applyAlignment="1">
      <alignment vertical="center"/>
    </xf>
    <xf numFmtId="0" fontId="18" fillId="0" borderId="0" xfId="0" applyFont="1" applyAlignment="1">
      <alignment horizontal="left" vertical="center"/>
    </xf>
    <xf numFmtId="4" fontId="3" fillId="0" borderId="0" xfId="0" applyNumberFormat="1" applyFont="1"/>
    <xf numFmtId="0" fontId="0" fillId="0" borderId="3" xfId="0" applyBorder="1" applyAlignment="1">
      <alignment horizontal="left" vertical="center"/>
    </xf>
    <xf numFmtId="0" fontId="2" fillId="0" borderId="3" xfId="0" applyFont="1" applyBorder="1" applyAlignment="1">
      <alignment vertical="center"/>
    </xf>
    <xf numFmtId="0" fontId="0" fillId="0" borderId="3" xfId="0" applyBorder="1" applyAlignment="1">
      <alignment horizontal="left" vertical="center" wrapText="1"/>
    </xf>
    <xf numFmtId="0" fontId="2" fillId="0" borderId="3" xfId="0" applyFont="1" applyBorder="1" applyAlignment="1">
      <alignment vertical="center" wrapText="1"/>
    </xf>
    <xf numFmtId="0" fontId="0" fillId="2" borderId="3" xfId="0" applyFill="1" applyBorder="1" applyAlignment="1" applyProtection="1">
      <alignment horizontal="left" vertical="center"/>
      <protection locked="0"/>
    </xf>
    <xf numFmtId="0" fontId="9" fillId="0" borderId="3" xfId="0" applyFont="1" applyBorder="1" applyAlignment="1">
      <alignment horizontal="left" vertical="center"/>
    </xf>
    <xf numFmtId="1" fontId="3" fillId="2" borderId="2" xfId="1" applyNumberFormat="1" applyFont="1" applyFill="1" applyBorder="1" applyAlignment="1" applyProtection="1">
      <alignment vertical="center"/>
      <protection locked="0"/>
    </xf>
    <xf numFmtId="1" fontId="7" fillId="0" borderId="2" xfId="1" applyNumberFormat="1" applyFont="1" applyFill="1" applyBorder="1" applyAlignment="1" applyProtection="1">
      <alignment vertical="center"/>
    </xf>
    <xf numFmtId="164" fontId="3" fillId="0" borderId="2" xfId="1" applyNumberFormat="1" applyFont="1" applyFill="1" applyBorder="1" applyAlignment="1" applyProtection="1">
      <alignment vertical="center"/>
    </xf>
    <xf numFmtId="164" fontId="7" fillId="0" borderId="2" xfId="1" applyNumberFormat="1" applyFont="1" applyFill="1" applyBorder="1" applyAlignment="1" applyProtection="1">
      <alignment vertical="center"/>
    </xf>
    <xf numFmtId="44" fontId="3" fillId="2" borderId="2" xfId="1" applyFont="1" applyFill="1" applyBorder="1" applyAlignment="1" applyProtection="1">
      <alignment vertical="center"/>
      <protection locked="0"/>
    </xf>
    <xf numFmtId="44" fontId="7" fillId="0" borderId="2" xfId="1" applyFont="1" applyFill="1" applyBorder="1" applyAlignment="1" applyProtection="1">
      <alignment vertical="center"/>
    </xf>
    <xf numFmtId="44" fontId="17" fillId="0" borderId="2" xfId="1" applyFont="1" applyFill="1" applyBorder="1" applyAlignment="1" applyProtection="1">
      <alignment vertical="center"/>
    </xf>
    <xf numFmtId="1" fontId="3" fillId="0" borderId="2" xfId="1" applyNumberFormat="1" applyFont="1" applyFill="1" applyBorder="1" applyAlignment="1" applyProtection="1">
      <alignment vertical="center"/>
    </xf>
    <xf numFmtId="44" fontId="3" fillId="0" borderId="2" xfId="1" applyFont="1" applyFill="1" applyBorder="1" applyAlignment="1" applyProtection="1">
      <alignment vertical="center"/>
    </xf>
    <xf numFmtId="0" fontId="4" fillId="0" borderId="3" xfId="0" applyFont="1" applyBorder="1" applyAlignment="1">
      <alignment horizontal="left" vertical="center"/>
    </xf>
    <xf numFmtId="0" fontId="16" fillId="0" borderId="3" xfId="0" applyFont="1" applyBorder="1" applyAlignment="1">
      <alignment horizontal="left"/>
    </xf>
    <xf numFmtId="0" fontId="2" fillId="0" borderId="0" xfId="0" applyFont="1" applyAlignment="1">
      <alignment vertical="top"/>
    </xf>
    <xf numFmtId="0" fontId="0" fillId="2" borderId="3" xfId="0"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21" fillId="0" borderId="3" xfId="0" applyFont="1" applyBorder="1" applyAlignment="1">
      <alignment horizontal="left" vertical="top" wrapText="1"/>
    </xf>
    <xf numFmtId="0" fontId="34" fillId="0" borderId="0" xfId="0" applyFont="1"/>
    <xf numFmtId="0" fontId="35" fillId="0" borderId="0" xfId="0" applyFont="1" applyAlignment="1">
      <alignment vertical="center"/>
    </xf>
    <xf numFmtId="0" fontId="4" fillId="0" borderId="0" xfId="0" applyFont="1" applyAlignment="1">
      <alignment horizontal="left" vertical="center"/>
    </xf>
    <xf numFmtId="0" fontId="2" fillId="3" borderId="0" xfId="0" applyFont="1" applyFill="1" applyAlignment="1">
      <alignment vertical="center"/>
    </xf>
    <xf numFmtId="0" fontId="2" fillId="4" borderId="0" xfId="0" applyFont="1" applyFill="1" applyAlignment="1">
      <alignment vertical="center"/>
    </xf>
    <xf numFmtId="0" fontId="2" fillId="5" borderId="0" xfId="0" applyFont="1" applyFill="1" applyAlignment="1">
      <alignment vertical="center"/>
    </xf>
    <xf numFmtId="0" fontId="8" fillId="0" borderId="0" xfId="0" applyFont="1" applyAlignment="1">
      <alignment vertical="center" wrapText="1"/>
    </xf>
    <xf numFmtId="0" fontId="4" fillId="0" borderId="0" xfId="0" applyFont="1" applyAlignment="1">
      <alignment horizontal="left"/>
    </xf>
    <xf numFmtId="2" fontId="7" fillId="2" borderId="3" xfId="1" quotePrefix="1" applyNumberFormat="1" applyFont="1" applyFill="1" applyBorder="1" applyAlignment="1" applyProtection="1">
      <alignment horizontal="right"/>
      <protection locked="0"/>
    </xf>
    <xf numFmtId="1" fontId="7" fillId="2" borderId="3" xfId="1" quotePrefix="1" applyNumberFormat="1" applyFont="1" applyFill="1" applyBorder="1" applyAlignment="1" applyProtection="1">
      <alignment horizontal="right"/>
      <protection locked="0"/>
    </xf>
    <xf numFmtId="1" fontId="7" fillId="0" borderId="3" xfId="1" applyNumberFormat="1" applyFont="1" applyFill="1" applyBorder="1" applyAlignment="1" applyProtection="1">
      <alignment horizontal="right"/>
    </xf>
    <xf numFmtId="0" fontId="0" fillId="2" borderId="3" xfId="0" applyFill="1" applyBorder="1" applyAlignment="1" applyProtection="1">
      <alignment horizontal="left" wrapText="1"/>
      <protection locked="0"/>
    </xf>
    <xf numFmtId="0" fontId="0" fillId="2" borderId="3" xfId="0" applyFill="1" applyBorder="1" applyAlignment="1" applyProtection="1">
      <alignment horizontal="left" vertical="top"/>
      <protection locked="0"/>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27" fillId="0" borderId="3" xfId="0" applyFont="1" applyBorder="1" applyAlignment="1">
      <alignment horizontal="left" vertical="center" wrapText="1"/>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13" fillId="0" borderId="3" xfId="0" applyFont="1" applyBorder="1" applyAlignment="1">
      <alignment horizontal="left" vertical="center" wrapText="1"/>
    </xf>
    <xf numFmtId="0" fontId="0" fillId="0" borderId="3" xfId="0" applyBorder="1" applyAlignment="1">
      <alignment horizontal="left" wrapText="1"/>
    </xf>
    <xf numFmtId="0" fontId="0" fillId="0" borderId="0" xfId="0" applyAlignment="1">
      <alignment horizontal="left" vertical="center"/>
    </xf>
    <xf numFmtId="0" fontId="0" fillId="0" borderId="3" xfId="0" applyBorder="1" applyAlignment="1">
      <alignment horizontal="lef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3535680</xdr:colOff>
      <xdr:row>0</xdr:row>
      <xdr:rowOff>76200</xdr:rowOff>
    </xdr:from>
    <xdr:to>
      <xdr:col>2</xdr:col>
      <xdr:colOff>4863526</xdr:colOff>
      <xdr:row>2</xdr:row>
      <xdr:rowOff>57785</xdr:rowOff>
    </xdr:to>
    <xdr:pic>
      <xdr:nvPicPr>
        <xdr:cNvPr id="2" name="Afbeelding 1">
          <a:extLst>
            <a:ext uri="{FF2B5EF4-FFF2-40B4-BE49-F238E27FC236}">
              <a16:creationId xmlns:a16="http://schemas.microsoft.com/office/drawing/2014/main" id="{0E8ED2FF-D4EF-47AC-93DE-D5D32EA925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240" y="76200"/>
          <a:ext cx="1318956" cy="379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5334000</xdr:colOff>
      <xdr:row>0</xdr:row>
      <xdr:rowOff>114300</xdr:rowOff>
    </xdr:from>
    <xdr:to>
      <xdr:col>1</xdr:col>
      <xdr:colOff>6654226</xdr:colOff>
      <xdr:row>2</xdr:row>
      <xdr:rowOff>146685</xdr:rowOff>
    </xdr:to>
    <xdr:pic>
      <xdr:nvPicPr>
        <xdr:cNvPr id="3" name="Afbeelding 2">
          <a:extLst>
            <a:ext uri="{FF2B5EF4-FFF2-40B4-BE49-F238E27FC236}">
              <a16:creationId xmlns:a16="http://schemas.microsoft.com/office/drawing/2014/main" id="{6B6AF8CE-604A-42C3-A72E-29C6D25FA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0680" y="114300"/>
          <a:ext cx="1320226"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10072</xdr:colOff>
      <xdr:row>11</xdr:row>
      <xdr:rowOff>520895</xdr:rowOff>
    </xdr:to>
    <xdr:pic>
      <xdr:nvPicPr>
        <xdr:cNvPr id="2" name="Afbeelding 1">
          <a:extLst>
            <a:ext uri="{FF2B5EF4-FFF2-40B4-BE49-F238E27FC236}">
              <a16:creationId xmlns:a16="http://schemas.microsoft.com/office/drawing/2014/main" id="{442B8BBB-069A-4F86-B71C-F40D6742D1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10072</xdr:colOff>
      <xdr:row>11</xdr:row>
      <xdr:rowOff>520895</xdr:rowOff>
    </xdr:to>
    <xdr:pic>
      <xdr:nvPicPr>
        <xdr:cNvPr id="3" name="Afbeelding 2">
          <a:extLst>
            <a:ext uri="{FF2B5EF4-FFF2-40B4-BE49-F238E27FC236}">
              <a16:creationId xmlns:a16="http://schemas.microsoft.com/office/drawing/2014/main" id="{437738FC-DAE1-4E60-A5C7-348024234A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3722</xdr:colOff>
      <xdr:row>11</xdr:row>
      <xdr:rowOff>520895</xdr:rowOff>
    </xdr:to>
    <xdr:pic>
      <xdr:nvPicPr>
        <xdr:cNvPr id="2" name="Afbeelding 1">
          <a:extLst>
            <a:ext uri="{FF2B5EF4-FFF2-40B4-BE49-F238E27FC236}">
              <a16:creationId xmlns:a16="http://schemas.microsoft.com/office/drawing/2014/main" id="{D60E793B-8434-4BF8-98F5-8172935E9B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65930" y="1685364"/>
          <a:ext cx="2534322" cy="68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2841814</xdr:colOff>
      <xdr:row>10</xdr:row>
      <xdr:rowOff>170332</xdr:rowOff>
    </xdr:from>
    <xdr:to>
      <xdr:col>2</xdr:col>
      <xdr:colOff>25626</xdr:colOff>
      <xdr:row>11</xdr:row>
      <xdr:rowOff>517163</xdr:rowOff>
    </xdr:to>
    <xdr:pic>
      <xdr:nvPicPr>
        <xdr:cNvPr id="2" name="Afbeelding 1">
          <a:extLst>
            <a:ext uri="{FF2B5EF4-FFF2-40B4-BE49-F238E27FC236}">
              <a16:creationId xmlns:a16="http://schemas.microsoft.com/office/drawing/2014/main" id="{9E727285-B66F-44F9-8135-8271360FD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2" y="1685367"/>
          <a:ext cx="2534322" cy="687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25312</xdr:colOff>
      <xdr:row>11</xdr:row>
      <xdr:rowOff>520895</xdr:rowOff>
    </xdr:to>
    <xdr:pic>
      <xdr:nvPicPr>
        <xdr:cNvPr id="3" name="Afbeelding 2">
          <a:extLst>
            <a:ext uri="{FF2B5EF4-FFF2-40B4-BE49-F238E27FC236}">
              <a16:creationId xmlns:a16="http://schemas.microsoft.com/office/drawing/2014/main" id="{1372239A-E4A3-4A44-9781-8E68B6FA39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618689"/>
          <a:ext cx="227795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5334000</xdr:colOff>
      <xdr:row>0</xdr:row>
      <xdr:rowOff>114300</xdr:rowOff>
    </xdr:from>
    <xdr:to>
      <xdr:col>1</xdr:col>
      <xdr:colOff>6654226</xdr:colOff>
      <xdr:row>2</xdr:row>
      <xdr:rowOff>146685</xdr:rowOff>
    </xdr:to>
    <xdr:pic>
      <xdr:nvPicPr>
        <xdr:cNvPr id="2" name="Afbeelding 1">
          <a:extLst>
            <a:ext uri="{FF2B5EF4-FFF2-40B4-BE49-F238E27FC236}">
              <a16:creationId xmlns:a16="http://schemas.microsoft.com/office/drawing/2014/main" id="{F5EBD8BF-BEC9-44FF-B83F-F0F0BF26CB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114300"/>
          <a:ext cx="1320226" cy="356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2859742</xdr:colOff>
      <xdr:row>10</xdr:row>
      <xdr:rowOff>161364</xdr:rowOff>
    </xdr:from>
    <xdr:to>
      <xdr:col>2</xdr:col>
      <xdr:colOff>10072</xdr:colOff>
      <xdr:row>11</xdr:row>
      <xdr:rowOff>520895</xdr:rowOff>
    </xdr:to>
    <xdr:pic>
      <xdr:nvPicPr>
        <xdr:cNvPr id="2" name="Afbeelding 1">
          <a:extLst>
            <a:ext uri="{FF2B5EF4-FFF2-40B4-BE49-F238E27FC236}">
              <a16:creationId xmlns:a16="http://schemas.microsoft.com/office/drawing/2014/main" id="{89B32963-A93E-4999-8AB7-D3E88828E8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847289"/>
          <a:ext cx="228430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2859742</xdr:colOff>
      <xdr:row>10</xdr:row>
      <xdr:rowOff>161364</xdr:rowOff>
    </xdr:from>
    <xdr:to>
      <xdr:col>2</xdr:col>
      <xdr:colOff>10072</xdr:colOff>
      <xdr:row>11</xdr:row>
      <xdr:rowOff>520895</xdr:rowOff>
    </xdr:to>
    <xdr:pic>
      <xdr:nvPicPr>
        <xdr:cNvPr id="3" name="Afbeelding 2">
          <a:extLst>
            <a:ext uri="{FF2B5EF4-FFF2-40B4-BE49-F238E27FC236}">
              <a16:creationId xmlns:a16="http://schemas.microsoft.com/office/drawing/2014/main" id="{ED7316F5-31ED-4D90-A829-6DBB7F392B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0242" y="1847289"/>
          <a:ext cx="2284305" cy="7024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A6CA-0253-4637-ADF4-06408335C34E}">
  <sheetPr>
    <tabColor rgb="FF00B050"/>
  </sheetPr>
  <dimension ref="B2:C22"/>
  <sheetViews>
    <sheetView showGridLines="0" tabSelected="1" workbookViewId="0"/>
  </sheetViews>
  <sheetFormatPr defaultColWidth="9.25" defaultRowHeight="12.75" x14ac:dyDescent="0.2"/>
  <cols>
    <col min="1" max="1" width="2.75" customWidth="1"/>
    <col min="2" max="2" width="33" customWidth="1"/>
    <col min="3" max="3" width="97.5" bestFit="1" customWidth="1"/>
  </cols>
  <sheetData>
    <row r="2" spans="2:3" ht="17.25" x14ac:dyDescent="0.2">
      <c r="B2" s="104" t="s">
        <v>245</v>
      </c>
    </row>
    <row r="4" spans="2:3" x14ac:dyDescent="0.2">
      <c r="B4" t="s">
        <v>0</v>
      </c>
    </row>
    <row r="6" spans="2:3" x14ac:dyDescent="0.2">
      <c r="B6" s="105" t="s">
        <v>1</v>
      </c>
      <c r="C6" s="105" t="s">
        <v>2</v>
      </c>
    </row>
    <row r="7" spans="2:3" x14ac:dyDescent="0.2">
      <c r="B7" s="106" t="s">
        <v>3</v>
      </c>
      <c r="C7" s="48" t="s">
        <v>4</v>
      </c>
    </row>
    <row r="8" spans="2:3" x14ac:dyDescent="0.2">
      <c r="B8" s="107" t="s">
        <v>5</v>
      </c>
      <c r="C8" s="48" t="s">
        <v>6</v>
      </c>
    </row>
    <row r="9" spans="2:3" x14ac:dyDescent="0.2">
      <c r="B9" s="108" t="s">
        <v>7</v>
      </c>
      <c r="C9" s="48" t="s">
        <v>8</v>
      </c>
    </row>
    <row r="10" spans="2:3" x14ac:dyDescent="0.2">
      <c r="B10" s="108" t="s">
        <v>9</v>
      </c>
      <c r="C10" s="48" t="s">
        <v>10</v>
      </c>
    </row>
    <row r="12" spans="2:3" x14ac:dyDescent="0.2">
      <c r="B12" t="s">
        <v>12</v>
      </c>
    </row>
    <row r="16" spans="2:3" ht="17.25" x14ac:dyDescent="0.2">
      <c r="B16" s="104" t="s">
        <v>246</v>
      </c>
    </row>
    <row r="18" spans="2:3" x14ac:dyDescent="0.2">
      <c r="B18" t="s">
        <v>13</v>
      </c>
    </row>
    <row r="20" spans="2:3" x14ac:dyDescent="0.2">
      <c r="B20" s="105" t="s">
        <v>14</v>
      </c>
      <c r="C20" s="105" t="s">
        <v>15</v>
      </c>
    </row>
    <row r="21" spans="2:3" x14ac:dyDescent="0.2">
      <c r="B21" s="106" t="s">
        <v>11</v>
      </c>
      <c r="C21" s="48" t="s">
        <v>16</v>
      </c>
    </row>
    <row r="22" spans="2:3" x14ac:dyDescent="0.2">
      <c r="B22" s="107" t="s">
        <v>17</v>
      </c>
      <c r="C22" s="48" t="s">
        <v>18</v>
      </c>
    </row>
  </sheetData>
  <sheetProtection algorithmName="SHA-512" hashValue="mxh5abiLpwtB/vWXnVZVnlHbHuzxk7SA9hWxpUGnbZouk9faGHHpx3H7PCJggwjPfapzUEtre4jED/7yM14xUQ==" saltValue="omi0ClrGmcM0Lvn397cu1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4199-7DB7-4C35-9BC1-2A5F3A2DAC00}">
  <sheetPr>
    <tabColor rgb="FF00B0F0"/>
  </sheetPr>
  <dimension ref="B2:N50"/>
  <sheetViews>
    <sheetView showGridLines="0" workbookViewId="0"/>
  </sheetViews>
  <sheetFormatPr defaultRowHeight="12.75" x14ac:dyDescent="0.2"/>
  <cols>
    <col min="1" max="1" width="1.25" customWidth="1"/>
    <col min="2" max="2" width="155.5" customWidth="1"/>
  </cols>
  <sheetData>
    <row r="2" spans="2:14" s="13" customFormat="1" x14ac:dyDescent="0.2">
      <c r="B2" s="12" t="s">
        <v>19</v>
      </c>
    </row>
    <row r="4" spans="2:14" s="15" customFormat="1" ht="17.45" customHeight="1" x14ac:dyDescent="0.2">
      <c r="B4" s="14" t="s">
        <v>20</v>
      </c>
    </row>
    <row r="5" spans="2:14" ht="24" customHeight="1" x14ac:dyDescent="0.2">
      <c r="B5" s="16" t="s">
        <v>21</v>
      </c>
    </row>
    <row r="6" spans="2:14" x14ac:dyDescent="0.2">
      <c r="B6" s="17" t="s">
        <v>22</v>
      </c>
    </row>
    <row r="7" spans="2:14" ht="26.45" customHeight="1" x14ac:dyDescent="0.2">
      <c r="B7" s="18" t="s">
        <v>23</v>
      </c>
    </row>
    <row r="8" spans="2:14" x14ac:dyDescent="0.2">
      <c r="B8" s="17" t="s">
        <v>24</v>
      </c>
    </row>
    <row r="9" spans="2:14" ht="32.25" customHeight="1" x14ac:dyDescent="0.2">
      <c r="B9" s="18" t="s">
        <v>248</v>
      </c>
      <c r="C9" s="18"/>
      <c r="D9" s="18"/>
      <c r="E9" s="18"/>
      <c r="F9" s="18"/>
      <c r="G9" s="18"/>
      <c r="H9" s="18"/>
      <c r="I9" s="18"/>
      <c r="J9" s="18"/>
      <c r="K9" s="18"/>
      <c r="L9" s="18"/>
      <c r="M9" s="18"/>
      <c r="N9" s="18"/>
    </row>
    <row r="10" spans="2:14" ht="33.6" customHeight="1" x14ac:dyDescent="0.2">
      <c r="B10" s="18" t="s">
        <v>25</v>
      </c>
      <c r="C10" s="18"/>
      <c r="D10" s="18"/>
      <c r="E10" s="18"/>
      <c r="F10" s="18"/>
      <c r="G10" s="18"/>
      <c r="H10" s="18"/>
      <c r="I10" s="18"/>
      <c r="J10" s="18"/>
      <c r="K10" s="18"/>
      <c r="L10" s="18"/>
      <c r="M10" s="18"/>
      <c r="N10" s="18"/>
    </row>
    <row r="11" spans="2:14" x14ac:dyDescent="0.2">
      <c r="B11" s="17" t="s">
        <v>26</v>
      </c>
    </row>
    <row r="12" spans="2:14" ht="19.5" customHeight="1" x14ac:dyDescent="0.2">
      <c r="B12" s="18" t="s">
        <v>27</v>
      </c>
      <c r="C12" s="18"/>
      <c r="D12" s="18"/>
      <c r="E12" s="18"/>
      <c r="F12" s="18"/>
      <c r="G12" s="18"/>
      <c r="H12" s="18"/>
      <c r="I12" s="18"/>
      <c r="J12" s="18"/>
      <c r="K12" s="18"/>
      <c r="L12" s="18"/>
      <c r="M12" s="18"/>
      <c r="N12" s="18"/>
    </row>
    <row r="13" spans="2:14" ht="48" customHeight="1" x14ac:dyDescent="0.2">
      <c r="B13" s="18" t="s">
        <v>28</v>
      </c>
      <c r="C13" s="18"/>
      <c r="D13" s="18"/>
      <c r="E13" s="18"/>
      <c r="F13" s="18"/>
      <c r="G13" s="18"/>
      <c r="H13" s="18"/>
      <c r="I13" s="18"/>
      <c r="J13" s="18"/>
      <c r="K13" s="18"/>
      <c r="L13" s="18"/>
      <c r="M13" s="18"/>
      <c r="N13" s="18"/>
    </row>
    <row r="14" spans="2:14" x14ac:dyDescent="0.2">
      <c r="B14" s="17" t="s">
        <v>29</v>
      </c>
    </row>
    <row r="15" spans="2:14" ht="39" customHeight="1" x14ac:dyDescent="0.2">
      <c r="B15" s="18" t="s">
        <v>30</v>
      </c>
      <c r="C15" s="18"/>
      <c r="D15" s="18"/>
      <c r="E15" s="18"/>
      <c r="F15" s="18"/>
      <c r="G15" s="18"/>
      <c r="H15" s="18"/>
      <c r="I15" s="18"/>
      <c r="J15" s="18"/>
      <c r="K15" s="18"/>
      <c r="L15" s="18"/>
      <c r="M15" s="18"/>
      <c r="N15" s="18"/>
    </row>
    <row r="16" spans="2:14" x14ac:dyDescent="0.2">
      <c r="B16" s="17" t="s">
        <v>31</v>
      </c>
    </row>
    <row r="17" spans="2:14" ht="25.7" customHeight="1" x14ac:dyDescent="0.2">
      <c r="B17" s="19" t="s">
        <v>32</v>
      </c>
      <c r="C17" s="19"/>
      <c r="D17" s="19"/>
      <c r="E17" s="19"/>
      <c r="F17" s="19"/>
      <c r="G17" s="19"/>
      <c r="H17" s="19"/>
      <c r="I17" s="19"/>
      <c r="J17" s="19"/>
      <c r="K17" s="19"/>
      <c r="L17" s="19"/>
      <c r="M17" s="19"/>
      <c r="N17" s="19"/>
    </row>
    <row r="18" spans="2:14" x14ac:dyDescent="0.2">
      <c r="B18" s="20"/>
    </row>
    <row r="19" spans="2:14" x14ac:dyDescent="0.2">
      <c r="B19" s="21" t="s">
        <v>33</v>
      </c>
    </row>
    <row r="21" spans="2:14" x14ac:dyDescent="0.2">
      <c r="B21" s="103" t="s">
        <v>34</v>
      </c>
    </row>
    <row r="24" spans="2:14" s="15" customFormat="1" ht="17.45" customHeight="1" x14ac:dyDescent="0.2">
      <c r="B24" s="14" t="s">
        <v>35</v>
      </c>
    </row>
    <row r="25" spans="2:14" ht="24" customHeight="1" x14ac:dyDescent="0.2">
      <c r="B25" s="16" t="s">
        <v>21</v>
      </c>
    </row>
    <row r="26" spans="2:14" x14ac:dyDescent="0.2">
      <c r="B26" s="17" t="s">
        <v>22</v>
      </c>
    </row>
    <row r="27" spans="2:14" ht="26.45" customHeight="1" x14ac:dyDescent="0.2">
      <c r="B27" s="18" t="s">
        <v>36</v>
      </c>
    </row>
    <row r="28" spans="2:14" x14ac:dyDescent="0.2">
      <c r="B28" s="17" t="s">
        <v>24</v>
      </c>
    </row>
    <row r="29" spans="2:14" x14ac:dyDescent="0.2">
      <c r="B29" s="18" t="s">
        <v>37</v>
      </c>
      <c r="C29" s="18"/>
      <c r="D29" s="18"/>
      <c r="E29" s="18"/>
      <c r="F29" s="18"/>
      <c r="G29" s="18"/>
      <c r="H29" s="18"/>
      <c r="I29" s="18"/>
      <c r="J29" s="18"/>
      <c r="K29" s="18"/>
      <c r="L29" s="18"/>
      <c r="M29" s="18"/>
      <c r="N29" s="18"/>
    </row>
    <row r="30" spans="2:14" ht="33.6" customHeight="1" x14ac:dyDescent="0.2">
      <c r="B30" s="18" t="s">
        <v>38</v>
      </c>
      <c r="C30" s="18"/>
      <c r="D30" s="18"/>
      <c r="E30" s="18"/>
      <c r="F30" s="18"/>
      <c r="G30" s="18"/>
      <c r="H30" s="18"/>
      <c r="I30" s="18"/>
      <c r="J30" s="18"/>
      <c r="K30" s="18"/>
      <c r="L30" s="18"/>
      <c r="M30" s="18"/>
      <c r="N30" s="18"/>
    </row>
    <row r="31" spans="2:14" x14ac:dyDescent="0.2">
      <c r="B31" s="17" t="s">
        <v>26</v>
      </c>
    </row>
    <row r="32" spans="2:14" ht="36.6" customHeight="1" x14ac:dyDescent="0.2">
      <c r="B32" s="18" t="s">
        <v>249</v>
      </c>
      <c r="C32" s="18"/>
      <c r="D32" s="18"/>
      <c r="E32" s="18"/>
      <c r="F32" s="18"/>
      <c r="G32" s="18"/>
      <c r="H32" s="18"/>
      <c r="I32" s="18"/>
      <c r="J32" s="18"/>
      <c r="K32" s="18"/>
      <c r="L32" s="18"/>
      <c r="M32" s="18"/>
      <c r="N32" s="18"/>
    </row>
    <row r="33" spans="2:14" x14ac:dyDescent="0.2">
      <c r="B33" s="17" t="s">
        <v>29</v>
      </c>
    </row>
    <row r="34" spans="2:14" ht="26.45" customHeight="1" x14ac:dyDescent="0.2">
      <c r="B34" s="18" t="s">
        <v>39</v>
      </c>
      <c r="C34" s="18"/>
      <c r="D34" s="18"/>
      <c r="E34" s="18"/>
      <c r="F34" s="18"/>
      <c r="G34" s="18"/>
      <c r="H34" s="18"/>
      <c r="I34" s="18"/>
      <c r="J34" s="18"/>
      <c r="K34" s="18"/>
      <c r="L34" s="18"/>
      <c r="M34" s="18"/>
      <c r="N34" s="18"/>
    </row>
    <row r="35" spans="2:14" x14ac:dyDescent="0.2">
      <c r="B35" s="17" t="s">
        <v>40</v>
      </c>
    </row>
    <row r="36" spans="2:14" ht="39" customHeight="1" x14ac:dyDescent="0.2">
      <c r="B36" s="18" t="s">
        <v>41</v>
      </c>
      <c r="C36" s="18"/>
      <c r="D36" s="18"/>
      <c r="E36" s="18"/>
      <c r="F36" s="18"/>
      <c r="G36" s="18"/>
      <c r="H36" s="18"/>
      <c r="I36" s="18"/>
      <c r="J36" s="18"/>
      <c r="K36" s="18"/>
      <c r="L36" s="18"/>
      <c r="M36" s="18"/>
      <c r="N36" s="18"/>
    </row>
    <row r="37" spans="2:14" x14ac:dyDescent="0.2">
      <c r="B37" s="17" t="s">
        <v>42</v>
      </c>
    </row>
    <row r="38" spans="2:14" ht="41.25" customHeight="1" x14ac:dyDescent="0.2">
      <c r="B38" s="22" t="s">
        <v>43</v>
      </c>
      <c r="C38" s="19"/>
      <c r="D38" s="19"/>
      <c r="E38" s="19"/>
      <c r="F38" s="19"/>
      <c r="G38" s="19"/>
      <c r="H38" s="19"/>
      <c r="I38" s="19"/>
      <c r="J38" s="19"/>
      <c r="K38" s="19"/>
      <c r="L38" s="19"/>
      <c r="M38" s="19"/>
      <c r="N38" s="19"/>
    </row>
    <row r="39" spans="2:14" ht="48" customHeight="1" x14ac:dyDescent="0.2">
      <c r="B39" s="18" t="s">
        <v>28</v>
      </c>
      <c r="C39" s="18"/>
      <c r="D39" s="18"/>
      <c r="E39" s="18"/>
      <c r="F39" s="18"/>
      <c r="G39" s="18"/>
      <c r="H39" s="18"/>
      <c r="I39" s="18"/>
      <c r="J39" s="18"/>
      <c r="K39" s="18"/>
      <c r="L39" s="18"/>
      <c r="M39" s="18"/>
      <c r="N39" s="18"/>
    </row>
    <row r="40" spans="2:14" x14ac:dyDescent="0.2">
      <c r="B40" s="17" t="s">
        <v>44</v>
      </c>
    </row>
    <row r="41" spans="2:14" ht="25.7" customHeight="1" x14ac:dyDescent="0.2">
      <c r="B41" s="19" t="s">
        <v>45</v>
      </c>
      <c r="C41" s="19"/>
      <c r="D41" s="19"/>
      <c r="E41" s="19"/>
      <c r="F41" s="19"/>
      <c r="G41" s="19"/>
      <c r="H41" s="19"/>
      <c r="I41" s="19"/>
      <c r="J41" s="19"/>
      <c r="K41" s="19"/>
      <c r="L41" s="19"/>
      <c r="M41" s="19"/>
      <c r="N41" s="19"/>
    </row>
    <row r="42" spans="2:14" x14ac:dyDescent="0.2">
      <c r="B42" s="20"/>
    </row>
    <row r="43" spans="2:14" x14ac:dyDescent="0.2">
      <c r="B43" s="21" t="s">
        <v>33</v>
      </c>
    </row>
    <row r="45" spans="2:14" x14ac:dyDescent="0.2">
      <c r="B45" s="103" t="s">
        <v>34</v>
      </c>
    </row>
    <row r="50" spans="3:3" x14ac:dyDescent="0.2">
      <c r="C50" s="5"/>
    </row>
  </sheetData>
  <sheetProtection algorithmName="SHA-512" hashValue="hKBrd8G6R633ToTsrQc0CpVpCD6SOSXT5UI0VdePYUdytkxN5FuK6q/sCJX2w2+NDDe3myOenHRZIHuyGfmtyg==" saltValue="sRrAy4daYgafYwCpay+nTw==" spinCount="100000" sheet="1" formatCells="0" formatColumns="0" insertRows="0" deleteRow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20E3-3A6A-42E0-BBA8-FBBE0186DCF6}">
  <sheetPr>
    <tabColor theme="9" tint="0.59999389629810485"/>
  </sheetPr>
  <dimension ref="B1:O92"/>
  <sheetViews>
    <sheetView showGridLines="0" zoomScale="85" zoomScaleNormal="85" workbookViewId="0">
      <pane xSplit="2" ySplit="13" topLeftCell="C14" activePane="bottomRight" state="frozen"/>
      <selection pane="topRight" activeCell="M65" sqref="M65"/>
      <selection pane="bottomLeft" activeCell="M65" sqref="M65"/>
      <selection pane="bottomRight" activeCell="C14" sqref="C14"/>
    </sheetView>
  </sheetViews>
  <sheetFormatPr defaultColWidth="9" defaultRowHeight="12.75" x14ac:dyDescent="0.2"/>
  <cols>
    <col min="1" max="1" width="2.5" customWidth="1"/>
    <col min="2" max="2" width="67.375" customWidth="1"/>
    <col min="3" max="10" width="24.375" customWidth="1"/>
    <col min="11" max="11" width="24.375" style="26" customWidth="1"/>
    <col min="12" max="12" width="2.25" customWidth="1"/>
    <col min="13" max="13" width="74.125" customWidth="1"/>
    <col min="14" max="14" width="2.25" customWidth="1"/>
    <col min="15" max="15" width="74.125" style="55" customWidth="1"/>
  </cols>
  <sheetData>
    <row r="1" spans="2:15" x14ac:dyDescent="0.2">
      <c r="B1" s="23"/>
      <c r="C1" s="48"/>
      <c r="D1" s="48"/>
      <c r="E1" s="48"/>
      <c r="F1" s="48"/>
      <c r="G1" s="48"/>
      <c r="H1" s="48"/>
      <c r="I1" s="48"/>
      <c r="J1" s="48"/>
      <c r="K1" s="24"/>
    </row>
    <row r="2" spans="2:15" ht="18" x14ac:dyDescent="0.2">
      <c r="B2" s="25" t="s">
        <v>46</v>
      </c>
      <c r="D2" s="48"/>
      <c r="E2" s="48"/>
    </row>
    <row r="4" spans="2:15" x14ac:dyDescent="0.2">
      <c r="B4" s="27" t="s">
        <v>47</v>
      </c>
      <c r="C4" s="28"/>
      <c r="D4" s="29"/>
      <c r="E4" s="29"/>
      <c r="F4" s="29"/>
      <c r="G4" s="29"/>
      <c r="H4" s="29"/>
      <c r="I4" s="29"/>
      <c r="J4" s="29"/>
      <c r="K4" s="29"/>
    </row>
    <row r="5" spans="2:15" x14ac:dyDescent="0.2">
      <c r="B5" s="5"/>
    </row>
    <row r="6" spans="2:15" x14ac:dyDescent="0.2">
      <c r="B6" s="30" t="s">
        <v>48</v>
      </c>
      <c r="C6" s="115"/>
      <c r="D6" s="115"/>
      <c r="J6" s="29"/>
      <c r="K6" s="29"/>
    </row>
    <row r="7" spans="2:15" x14ac:dyDescent="0.2">
      <c r="B7" s="30" t="s">
        <v>49</v>
      </c>
      <c r="C7" s="115"/>
      <c r="D7" s="115"/>
      <c r="J7" s="29"/>
      <c r="K7" s="29"/>
    </row>
    <row r="8" spans="2:15" x14ac:dyDescent="0.2">
      <c r="B8" s="30" t="s">
        <v>50</v>
      </c>
      <c r="C8" s="115"/>
      <c r="D8" s="115"/>
      <c r="J8" s="29"/>
      <c r="K8" s="29"/>
    </row>
    <row r="9" spans="2:15" x14ac:dyDescent="0.2">
      <c r="B9" s="30" t="s">
        <v>51</v>
      </c>
      <c r="C9" s="115"/>
      <c r="D9" s="115"/>
      <c r="J9" s="29"/>
      <c r="K9" s="29"/>
    </row>
    <row r="11" spans="2:15" ht="27" customHeight="1" x14ac:dyDescent="0.2">
      <c r="C11" s="116" t="s">
        <v>52</v>
      </c>
      <c r="D11" s="117"/>
      <c r="E11" s="117"/>
      <c r="F11" s="117"/>
      <c r="G11" s="117"/>
      <c r="H11" s="117"/>
      <c r="I11" s="117"/>
      <c r="J11" s="117"/>
      <c r="K11" s="118"/>
    </row>
    <row r="12" spans="2:15" ht="51" customHeight="1" x14ac:dyDescent="0.2">
      <c r="B12" s="31"/>
      <c r="C12" s="32" t="s">
        <v>53</v>
      </c>
      <c r="D12" s="32" t="s">
        <v>54</v>
      </c>
      <c r="E12" s="32" t="s">
        <v>55</v>
      </c>
      <c r="F12" s="32" t="s">
        <v>56</v>
      </c>
      <c r="G12" s="32" t="s">
        <v>57</v>
      </c>
      <c r="H12" s="32" t="s">
        <v>58</v>
      </c>
      <c r="I12" s="32" t="s">
        <v>59</v>
      </c>
      <c r="J12" s="32" t="s">
        <v>60</v>
      </c>
      <c r="K12" s="33" t="s">
        <v>61</v>
      </c>
      <c r="M12" s="34" t="s">
        <v>62</v>
      </c>
      <c r="O12" s="74" t="s">
        <v>63</v>
      </c>
    </row>
    <row r="13" spans="2:15" x14ac:dyDescent="0.2">
      <c r="C13" s="31"/>
      <c r="D13" s="35"/>
      <c r="E13" s="35"/>
      <c r="F13" s="35"/>
      <c r="G13" s="35"/>
      <c r="H13" s="35"/>
      <c r="I13" s="35"/>
      <c r="J13" s="35"/>
      <c r="K13" s="35"/>
    </row>
    <row r="14" spans="2:15" s="38" customFormat="1" ht="25.5" x14ac:dyDescent="0.2">
      <c r="B14" s="36" t="s">
        <v>64</v>
      </c>
      <c r="C14" s="37" t="s">
        <v>65</v>
      </c>
      <c r="D14" s="37" t="s">
        <v>65</v>
      </c>
      <c r="E14" s="37" t="s">
        <v>65</v>
      </c>
      <c r="F14" s="37" t="s">
        <v>65</v>
      </c>
      <c r="G14" s="37" t="s">
        <v>65</v>
      </c>
      <c r="H14" s="37" t="s">
        <v>65</v>
      </c>
      <c r="I14" s="37" t="s">
        <v>65</v>
      </c>
      <c r="J14" s="37" t="s">
        <v>65</v>
      </c>
      <c r="K14" s="37" t="s">
        <v>65</v>
      </c>
      <c r="M14" s="75" t="s">
        <v>66</v>
      </c>
      <c r="O14" s="75"/>
    </row>
    <row r="15" spans="2:15" ht="110.25" customHeight="1" x14ac:dyDescent="0.2">
      <c r="B15" s="82" t="s">
        <v>67</v>
      </c>
      <c r="C15" s="63">
        <v>0</v>
      </c>
      <c r="D15" s="63">
        <v>0</v>
      </c>
      <c r="E15" s="63">
        <v>0</v>
      </c>
      <c r="F15" s="63">
        <v>0</v>
      </c>
      <c r="G15" s="63">
        <v>0</v>
      </c>
      <c r="H15" s="63">
        <v>0</v>
      </c>
      <c r="I15" s="63">
        <v>0</v>
      </c>
      <c r="J15" s="63">
        <v>0</v>
      </c>
      <c r="K15" s="61">
        <f>SUM(C15:J15)</f>
        <v>0</v>
      </c>
      <c r="L15" s="48"/>
      <c r="M15" s="64"/>
      <c r="N15" s="48"/>
      <c r="O15" s="76" t="s">
        <v>68</v>
      </c>
    </row>
    <row r="16" spans="2:15" ht="110.25" customHeight="1" x14ac:dyDescent="0.2">
      <c r="B16" s="82" t="s">
        <v>69</v>
      </c>
      <c r="C16" s="63">
        <v>0</v>
      </c>
      <c r="D16" s="63">
        <v>0</v>
      </c>
      <c r="E16" s="63">
        <v>0</v>
      </c>
      <c r="F16" s="63">
        <v>0</v>
      </c>
      <c r="G16" s="63">
        <v>0</v>
      </c>
      <c r="H16" s="63">
        <v>0</v>
      </c>
      <c r="I16" s="63">
        <v>0</v>
      </c>
      <c r="J16" s="63">
        <v>0</v>
      </c>
      <c r="K16" s="61">
        <f t="shared" ref="K16:K20" si="0">SUM(C16:J16)</f>
        <v>0</v>
      </c>
      <c r="L16" s="48"/>
      <c r="M16" s="64"/>
      <c r="N16" s="48"/>
      <c r="O16" s="76" t="s">
        <v>70</v>
      </c>
    </row>
    <row r="17" spans="2:15" ht="110.25" customHeight="1" x14ac:dyDescent="0.2">
      <c r="B17" s="82" t="s">
        <v>71</v>
      </c>
      <c r="C17" s="63">
        <v>0</v>
      </c>
      <c r="D17" s="63">
        <v>0</v>
      </c>
      <c r="E17" s="63">
        <v>0</v>
      </c>
      <c r="F17" s="63">
        <v>0</v>
      </c>
      <c r="G17" s="63">
        <v>0</v>
      </c>
      <c r="H17" s="63">
        <v>0</v>
      </c>
      <c r="I17" s="63">
        <v>0</v>
      </c>
      <c r="J17" s="63">
        <v>0</v>
      </c>
      <c r="K17" s="61">
        <f t="shared" si="0"/>
        <v>0</v>
      </c>
      <c r="L17" s="48"/>
      <c r="M17" s="64"/>
      <c r="N17" s="48"/>
      <c r="O17" s="76" t="s">
        <v>72</v>
      </c>
    </row>
    <row r="18" spans="2:15" ht="110.25" customHeight="1" x14ac:dyDescent="0.2">
      <c r="B18" s="82" t="s">
        <v>73</v>
      </c>
      <c r="C18" s="63">
        <v>0</v>
      </c>
      <c r="D18" s="63">
        <v>0</v>
      </c>
      <c r="E18" s="63">
        <v>0</v>
      </c>
      <c r="F18" s="63">
        <v>0</v>
      </c>
      <c r="G18" s="63">
        <v>0</v>
      </c>
      <c r="H18" s="63">
        <v>0</v>
      </c>
      <c r="I18" s="63">
        <v>0</v>
      </c>
      <c r="J18" s="63">
        <v>0</v>
      </c>
      <c r="K18" s="61">
        <f t="shared" si="0"/>
        <v>0</v>
      </c>
      <c r="L18" s="48"/>
      <c r="M18" s="64"/>
      <c r="N18" s="48"/>
      <c r="O18" s="76" t="s">
        <v>74</v>
      </c>
    </row>
    <row r="19" spans="2:15" ht="110.25" customHeight="1" x14ac:dyDescent="0.2">
      <c r="B19" s="82" t="s">
        <v>75</v>
      </c>
      <c r="C19" s="63">
        <v>0</v>
      </c>
      <c r="D19" s="63">
        <v>0</v>
      </c>
      <c r="E19" s="63">
        <v>0</v>
      </c>
      <c r="F19" s="63">
        <v>0</v>
      </c>
      <c r="G19" s="63">
        <v>0</v>
      </c>
      <c r="H19" s="63">
        <v>0</v>
      </c>
      <c r="I19" s="63">
        <v>0</v>
      </c>
      <c r="J19" s="63">
        <v>0</v>
      </c>
      <c r="K19" s="61">
        <f t="shared" si="0"/>
        <v>0</v>
      </c>
      <c r="L19" s="48"/>
      <c r="M19" s="64"/>
      <c r="N19" s="48"/>
      <c r="O19" s="76" t="s">
        <v>76</v>
      </c>
    </row>
    <row r="20" spans="2:15" ht="110.25" customHeight="1" x14ac:dyDescent="0.2">
      <c r="B20" s="82" t="s">
        <v>77</v>
      </c>
      <c r="C20" s="63">
        <v>0</v>
      </c>
      <c r="D20" s="63">
        <v>0</v>
      </c>
      <c r="E20" s="63">
        <v>0</v>
      </c>
      <c r="F20" s="63">
        <v>0</v>
      </c>
      <c r="G20" s="63">
        <v>0</v>
      </c>
      <c r="H20" s="63">
        <v>0</v>
      </c>
      <c r="I20" s="63">
        <v>0</v>
      </c>
      <c r="J20" s="63">
        <v>0</v>
      </c>
      <c r="K20" s="61">
        <f t="shared" si="0"/>
        <v>0</v>
      </c>
      <c r="L20" s="48"/>
      <c r="M20" s="64"/>
      <c r="N20" s="48"/>
      <c r="O20" s="76" t="s">
        <v>78</v>
      </c>
    </row>
    <row r="21" spans="2:15" s="38" customFormat="1" x14ac:dyDescent="0.2">
      <c r="B21" s="83" t="s">
        <v>79</v>
      </c>
      <c r="C21" s="62">
        <f t="shared" ref="C21:K21" si="1">SUM(C15:C20)</f>
        <v>0</v>
      </c>
      <c r="D21" s="62">
        <f t="shared" si="1"/>
        <v>0</v>
      </c>
      <c r="E21" s="62">
        <f t="shared" si="1"/>
        <v>0</v>
      </c>
      <c r="F21" s="62">
        <f t="shared" si="1"/>
        <v>0</v>
      </c>
      <c r="G21" s="62">
        <f t="shared" si="1"/>
        <v>0</v>
      </c>
      <c r="H21" s="62">
        <f t="shared" si="1"/>
        <v>0</v>
      </c>
      <c r="I21" s="62">
        <f t="shared" si="1"/>
        <v>0</v>
      </c>
      <c r="J21" s="62">
        <f t="shared" si="1"/>
        <v>0</v>
      </c>
      <c r="K21" s="62">
        <f t="shared" si="1"/>
        <v>0</v>
      </c>
      <c r="L21" s="41"/>
      <c r="M21" s="41"/>
      <c r="N21" s="41"/>
      <c r="O21" s="77"/>
    </row>
    <row r="22" spans="2:15" x14ac:dyDescent="0.2">
      <c r="B22" s="48"/>
      <c r="C22" s="67"/>
      <c r="D22" s="35"/>
      <c r="E22" s="35"/>
      <c r="F22" s="35"/>
      <c r="G22" s="35"/>
      <c r="H22" s="35"/>
      <c r="I22" s="35"/>
      <c r="J22" s="35"/>
      <c r="K22" s="35"/>
      <c r="L22" s="48"/>
      <c r="M22" s="48"/>
      <c r="N22" s="48"/>
      <c r="O22" s="78"/>
    </row>
    <row r="23" spans="2:15" s="38" customFormat="1" x14ac:dyDescent="0.2">
      <c r="B23" s="36" t="s">
        <v>80</v>
      </c>
      <c r="C23" s="67"/>
      <c r="D23" s="69"/>
      <c r="E23" s="69"/>
      <c r="F23" s="69"/>
      <c r="G23" s="69"/>
      <c r="H23" s="69"/>
      <c r="I23" s="69"/>
      <c r="J23" s="69"/>
      <c r="K23" s="69"/>
      <c r="L23" s="41"/>
      <c r="M23" s="48"/>
      <c r="N23" s="41"/>
      <c r="O23" s="78"/>
    </row>
    <row r="24" spans="2:15" ht="13.5" customHeight="1" x14ac:dyDescent="0.2">
      <c r="B24" s="51" t="s">
        <v>67</v>
      </c>
      <c r="C24" s="59">
        <f>C15*SUMIFS('NFU Salarisschalen'!C:C,'NFU Salarisschalen'!$A:$A,$C$9,'NFU Salarisschalen'!$B:$B,$B24)</f>
        <v>0</v>
      </c>
      <c r="D24" s="59">
        <f>D15*SUMIFS('NFU Salarisschalen'!D:D,'NFU Salarisschalen'!$A:$A,$C$9,'NFU Salarisschalen'!$B:$B,$B24)</f>
        <v>0</v>
      </c>
      <c r="E24" s="59">
        <f>E15*SUMIFS('NFU Salarisschalen'!E:E,'NFU Salarisschalen'!$A:$A,$C$9,'NFU Salarisschalen'!$B:$B,$B24)</f>
        <v>0</v>
      </c>
      <c r="F24" s="59">
        <f>F15*SUMIFS('NFU Salarisschalen'!F:F,'NFU Salarisschalen'!$A:$A,$C$9,'NFU Salarisschalen'!$B:$B,$B24)</f>
        <v>0</v>
      </c>
      <c r="G24" s="59">
        <f>G15*SUMIFS('NFU Salarisschalen'!G:G,'NFU Salarisschalen'!$A:$A,$C$9,'NFU Salarisschalen'!$B:$B,$B24)</f>
        <v>0</v>
      </c>
      <c r="H24" s="59">
        <f>H15*SUMIFS('NFU Salarisschalen'!H:H,'NFU Salarisschalen'!$A:$A,$C$9,'NFU Salarisschalen'!$B:$B,$B24)</f>
        <v>0</v>
      </c>
      <c r="I24" s="59">
        <f>I15*SUMIFS('NFU Salarisschalen'!I:I,'NFU Salarisschalen'!$A:$A,$C$9,'NFU Salarisschalen'!$B:$B,$B24)</f>
        <v>0</v>
      </c>
      <c r="J24" s="59">
        <f>J15*SUMIFS('NFU Salarisschalen'!J:J,'NFU Salarisschalen'!$A:$A,$C$9,'NFU Salarisschalen'!$B:$B,$B24)</f>
        <v>0</v>
      </c>
      <c r="K24" s="59">
        <f>SUM(C24:J24)</f>
        <v>0</v>
      </c>
      <c r="L24" s="48"/>
      <c r="M24" s="48"/>
      <c r="N24" s="48"/>
      <c r="O24" s="78"/>
    </row>
    <row r="25" spans="2:15" ht="13.5" customHeight="1" x14ac:dyDescent="0.2">
      <c r="B25" s="51" t="s">
        <v>69</v>
      </c>
      <c r="C25" s="59">
        <f>C16*SUMIFS('NFU Salarisschalen'!C:C,'NFU Salarisschalen'!$A:$A,$C$9,'NFU Salarisschalen'!$B:$B,$B25)</f>
        <v>0</v>
      </c>
      <c r="D25" s="59">
        <f>D16*SUMIFS('NFU Salarisschalen'!D:D,'NFU Salarisschalen'!$A:$A,$C$9,'NFU Salarisschalen'!$B:$B,$B25)</f>
        <v>0</v>
      </c>
      <c r="E25" s="59">
        <f>E16*SUMIFS('NFU Salarisschalen'!E:E,'NFU Salarisschalen'!$A:$A,$C$9,'NFU Salarisschalen'!$B:$B,$B25)</f>
        <v>0</v>
      </c>
      <c r="F25" s="59">
        <f>F16*SUMIFS('NFU Salarisschalen'!F:F,'NFU Salarisschalen'!$A:$A,$C$9,'NFU Salarisschalen'!$B:$B,$B25)</f>
        <v>0</v>
      </c>
      <c r="G25" s="59">
        <f>G16*SUMIFS('NFU Salarisschalen'!G:G,'NFU Salarisschalen'!$A:$A,$C$9,'NFU Salarisschalen'!$B:$B,$B25)</f>
        <v>0</v>
      </c>
      <c r="H25" s="59">
        <f>H16*SUMIFS('NFU Salarisschalen'!H:H,'NFU Salarisschalen'!$A:$A,$C$9,'NFU Salarisschalen'!$B:$B,$B25)</f>
        <v>0</v>
      </c>
      <c r="I25" s="59">
        <f>I16*SUMIFS('NFU Salarisschalen'!I:I,'NFU Salarisschalen'!$A:$A,$C$9,'NFU Salarisschalen'!$B:$B,$B25)</f>
        <v>0</v>
      </c>
      <c r="J25" s="59">
        <f>J16*SUMIFS('NFU Salarisschalen'!J:J,'NFU Salarisschalen'!$A:$A,$C$9,'NFU Salarisschalen'!$B:$B,$B25)</f>
        <v>0</v>
      </c>
      <c r="K25" s="59">
        <f t="shared" ref="K25:K29" si="2">SUM(C25:J25)</f>
        <v>0</v>
      </c>
      <c r="L25" s="48"/>
      <c r="M25" s="48"/>
      <c r="N25" s="48"/>
      <c r="O25" s="78"/>
    </row>
    <row r="26" spans="2:15" ht="13.5" customHeight="1" x14ac:dyDescent="0.2">
      <c r="B26" s="51" t="s">
        <v>71</v>
      </c>
      <c r="C26" s="59">
        <f>C17*SUMIFS('NFU Salarisschalen'!C:C,'NFU Salarisschalen'!$A:$A,$C$9,'NFU Salarisschalen'!$B:$B,$B26)</f>
        <v>0</v>
      </c>
      <c r="D26" s="59">
        <f>D17*SUMIFS('NFU Salarisschalen'!D:D,'NFU Salarisschalen'!$A:$A,$C$9,'NFU Salarisschalen'!$B:$B,$B26)</f>
        <v>0</v>
      </c>
      <c r="E26" s="59">
        <f>E17*SUMIFS('NFU Salarisschalen'!E:E,'NFU Salarisschalen'!$A:$A,$C$9,'NFU Salarisschalen'!$B:$B,$B26)</f>
        <v>0</v>
      </c>
      <c r="F26" s="59">
        <f>F17*SUMIFS('NFU Salarisschalen'!F:F,'NFU Salarisschalen'!$A:$A,$C$9,'NFU Salarisschalen'!$B:$B,$B26)</f>
        <v>0</v>
      </c>
      <c r="G26" s="59">
        <f>G17*SUMIFS('NFU Salarisschalen'!G:G,'NFU Salarisschalen'!$A:$A,$C$9,'NFU Salarisschalen'!$B:$B,$B26)</f>
        <v>0</v>
      </c>
      <c r="H26" s="59">
        <f>H17*SUMIFS('NFU Salarisschalen'!H:H,'NFU Salarisschalen'!$A:$A,$C$9,'NFU Salarisschalen'!$B:$B,$B26)</f>
        <v>0</v>
      </c>
      <c r="I26" s="59">
        <f>I17*SUMIFS('NFU Salarisschalen'!I:I,'NFU Salarisschalen'!$A:$A,$C$9,'NFU Salarisschalen'!$B:$B,$B26)</f>
        <v>0</v>
      </c>
      <c r="J26" s="59">
        <f>J17*SUMIFS('NFU Salarisschalen'!J:J,'NFU Salarisschalen'!$A:$A,$C$9,'NFU Salarisschalen'!$B:$B,$B26)</f>
        <v>0</v>
      </c>
      <c r="K26" s="59">
        <f t="shared" si="2"/>
        <v>0</v>
      </c>
      <c r="L26" s="48"/>
      <c r="M26" s="48"/>
      <c r="N26" s="48"/>
      <c r="O26" s="78"/>
    </row>
    <row r="27" spans="2:15" ht="13.5" customHeight="1" x14ac:dyDescent="0.2">
      <c r="B27" s="51" t="s">
        <v>73</v>
      </c>
      <c r="C27" s="59">
        <f>C18*SUMIFS('NFU Salarisschalen'!C:C,'NFU Salarisschalen'!$A:$A,$C$9,'NFU Salarisschalen'!$B:$B,$B27)</f>
        <v>0</v>
      </c>
      <c r="D27" s="59">
        <f>D18*SUMIFS('NFU Salarisschalen'!D:D,'NFU Salarisschalen'!$A:$A,$C$9,'NFU Salarisschalen'!$B:$B,$B27)</f>
        <v>0</v>
      </c>
      <c r="E27" s="59">
        <f>E18*SUMIFS('NFU Salarisschalen'!E:E,'NFU Salarisschalen'!$A:$A,$C$9,'NFU Salarisschalen'!$B:$B,$B27)</f>
        <v>0</v>
      </c>
      <c r="F27" s="59">
        <f>F18*SUMIFS('NFU Salarisschalen'!F:F,'NFU Salarisschalen'!$A:$A,$C$9,'NFU Salarisschalen'!$B:$B,$B27)</f>
        <v>0</v>
      </c>
      <c r="G27" s="59">
        <f>G18*SUMIFS('NFU Salarisschalen'!G:G,'NFU Salarisschalen'!$A:$A,$C$9,'NFU Salarisschalen'!$B:$B,$B27)</f>
        <v>0</v>
      </c>
      <c r="H27" s="59">
        <f>H18*SUMIFS('NFU Salarisschalen'!H:H,'NFU Salarisschalen'!$A:$A,$C$9,'NFU Salarisschalen'!$B:$B,$B27)</f>
        <v>0</v>
      </c>
      <c r="I27" s="59">
        <f>I18*SUMIFS('NFU Salarisschalen'!I:I,'NFU Salarisschalen'!$A:$A,$C$9,'NFU Salarisschalen'!$B:$B,$B27)</f>
        <v>0</v>
      </c>
      <c r="J27" s="59">
        <f>J18*SUMIFS('NFU Salarisschalen'!J:J,'NFU Salarisschalen'!$A:$A,$C$9,'NFU Salarisschalen'!$B:$B,$B27)</f>
        <v>0</v>
      </c>
      <c r="K27" s="59">
        <f t="shared" si="2"/>
        <v>0</v>
      </c>
      <c r="L27" s="48"/>
      <c r="M27" s="48"/>
      <c r="N27" s="48"/>
      <c r="O27" s="78"/>
    </row>
    <row r="28" spans="2:15" ht="13.5" customHeight="1" x14ac:dyDescent="0.2">
      <c r="B28" s="51" t="s">
        <v>75</v>
      </c>
      <c r="C28" s="59">
        <f>C19*SUMIFS('NFU Salarisschalen'!C:C,'NFU Salarisschalen'!$A:$A,$C$9,'NFU Salarisschalen'!$B:$B,$B28)</f>
        <v>0</v>
      </c>
      <c r="D28" s="59">
        <f>D19*SUMIFS('NFU Salarisschalen'!D:D,'NFU Salarisschalen'!$A:$A,$C$9,'NFU Salarisschalen'!$B:$B,$B28)</f>
        <v>0</v>
      </c>
      <c r="E28" s="59">
        <f>E19*SUMIFS('NFU Salarisschalen'!E:E,'NFU Salarisschalen'!$A:$A,$C$9,'NFU Salarisschalen'!$B:$B,$B28)</f>
        <v>0</v>
      </c>
      <c r="F28" s="59">
        <f>F19*SUMIFS('NFU Salarisschalen'!F:F,'NFU Salarisschalen'!$A:$A,$C$9,'NFU Salarisschalen'!$B:$B,$B28)</f>
        <v>0</v>
      </c>
      <c r="G28" s="59">
        <f>G19*SUMIFS('NFU Salarisschalen'!G:G,'NFU Salarisschalen'!$A:$A,$C$9,'NFU Salarisschalen'!$B:$B,$B28)</f>
        <v>0</v>
      </c>
      <c r="H28" s="59">
        <f>H19*SUMIFS('NFU Salarisschalen'!H:H,'NFU Salarisschalen'!$A:$A,$C$9,'NFU Salarisschalen'!$B:$B,$B28)</f>
        <v>0</v>
      </c>
      <c r="I28" s="59">
        <f>I19*SUMIFS('NFU Salarisschalen'!I:I,'NFU Salarisschalen'!$A:$A,$C$9,'NFU Salarisschalen'!$B:$B,$B28)</f>
        <v>0</v>
      </c>
      <c r="J28" s="59">
        <f>J19*SUMIFS('NFU Salarisschalen'!J:J,'NFU Salarisschalen'!$A:$A,$C$9,'NFU Salarisschalen'!$B:$B,$B28)</f>
        <v>0</v>
      </c>
      <c r="K28" s="59">
        <f t="shared" si="2"/>
        <v>0</v>
      </c>
      <c r="L28" s="48"/>
      <c r="M28" s="48"/>
      <c r="N28" s="48"/>
      <c r="O28" s="78"/>
    </row>
    <row r="29" spans="2:15" ht="13.5" customHeight="1" x14ac:dyDescent="0.2">
      <c r="B29" s="51" t="s">
        <v>77</v>
      </c>
      <c r="C29" s="59">
        <f>C20*SUMIFS('NFU Salarisschalen'!C:C,'NFU Salarisschalen'!$A:$A,$C$9,'NFU Salarisschalen'!$B:$B,$B29)</f>
        <v>0</v>
      </c>
      <c r="D29" s="59">
        <f>D20*SUMIFS('NFU Salarisschalen'!D:D,'NFU Salarisschalen'!$A:$A,$C$9,'NFU Salarisschalen'!$B:$B,$B29)</f>
        <v>0</v>
      </c>
      <c r="E29" s="59">
        <f>E20*SUMIFS('NFU Salarisschalen'!E:E,'NFU Salarisschalen'!$A:$A,$C$9,'NFU Salarisschalen'!$B:$B,$B29)</f>
        <v>0</v>
      </c>
      <c r="F29" s="59">
        <f>F20*SUMIFS('NFU Salarisschalen'!F:F,'NFU Salarisschalen'!$A:$A,$C$9,'NFU Salarisschalen'!$B:$B,$B29)</f>
        <v>0</v>
      </c>
      <c r="G29" s="59">
        <f>G20*SUMIFS('NFU Salarisschalen'!G:G,'NFU Salarisschalen'!$A:$A,$C$9,'NFU Salarisschalen'!$B:$B,$B29)</f>
        <v>0</v>
      </c>
      <c r="H29" s="59">
        <f>H20*SUMIFS('NFU Salarisschalen'!H:H,'NFU Salarisschalen'!$A:$A,$C$9,'NFU Salarisschalen'!$B:$B,$B29)</f>
        <v>0</v>
      </c>
      <c r="I29" s="59">
        <f>I20*SUMIFS('NFU Salarisschalen'!I:I,'NFU Salarisschalen'!$A:$A,$C$9,'NFU Salarisschalen'!$B:$B,$B29)</f>
        <v>0</v>
      </c>
      <c r="J29" s="59">
        <f>J20*SUMIFS('NFU Salarisschalen'!J:J,'NFU Salarisschalen'!$A:$A,$C$9,'NFU Salarisschalen'!$B:$B,$B29)</f>
        <v>0</v>
      </c>
      <c r="K29" s="59">
        <f t="shared" si="2"/>
        <v>0</v>
      </c>
      <c r="L29" s="48"/>
      <c r="M29" s="48"/>
      <c r="N29" s="48"/>
      <c r="O29" s="78"/>
    </row>
    <row r="30" spans="2:15" s="38" customFormat="1" x14ac:dyDescent="0.2">
      <c r="B30" s="83" t="s">
        <v>79</v>
      </c>
      <c r="C30" s="60">
        <f t="shared" ref="C30:J30" si="3">SUM(C24:C29)</f>
        <v>0</v>
      </c>
      <c r="D30" s="60">
        <f t="shared" si="3"/>
        <v>0</v>
      </c>
      <c r="E30" s="60">
        <f t="shared" si="3"/>
        <v>0</v>
      </c>
      <c r="F30" s="60">
        <f t="shared" si="3"/>
        <v>0</v>
      </c>
      <c r="G30" s="60">
        <f t="shared" si="3"/>
        <v>0</v>
      </c>
      <c r="H30" s="60">
        <f t="shared" si="3"/>
        <v>0</v>
      </c>
      <c r="I30" s="60">
        <f t="shared" si="3"/>
        <v>0</v>
      </c>
      <c r="J30" s="60">
        <f t="shared" si="3"/>
        <v>0</v>
      </c>
      <c r="K30" s="60">
        <f t="shared" ref="K30" si="4">SUM(K24:K29)</f>
        <v>0</v>
      </c>
      <c r="L30" s="41"/>
      <c r="M30" s="48"/>
      <c r="N30" s="41"/>
      <c r="O30" s="78"/>
    </row>
    <row r="31" spans="2:15" s="38" customFormat="1" x14ac:dyDescent="0.2">
      <c r="B31" s="66"/>
      <c r="C31" s="109"/>
      <c r="D31" s="41"/>
      <c r="E31" s="41"/>
      <c r="F31" s="41"/>
      <c r="G31" s="41"/>
      <c r="H31" s="41"/>
      <c r="I31" s="41"/>
      <c r="J31" s="41"/>
      <c r="K31" s="42"/>
      <c r="L31" s="41"/>
      <c r="M31" s="41"/>
      <c r="N31" s="41"/>
      <c r="O31" s="77"/>
    </row>
    <row r="32" spans="2:15" s="38" customFormat="1" x14ac:dyDescent="0.2">
      <c r="B32" s="110" t="s">
        <v>81</v>
      </c>
      <c r="C32" s="6">
        <f>SUM(C15:C17)*750</f>
        <v>0</v>
      </c>
      <c r="D32" s="6">
        <f t="shared" ref="D32:J32" si="5">SUM(D15:D17)*750</f>
        <v>0</v>
      </c>
      <c r="E32" s="6">
        <f t="shared" si="5"/>
        <v>0</v>
      </c>
      <c r="F32" s="6">
        <f t="shared" si="5"/>
        <v>0</v>
      </c>
      <c r="G32" s="6">
        <f t="shared" si="5"/>
        <v>0</v>
      </c>
      <c r="H32" s="6">
        <f t="shared" si="5"/>
        <v>0</v>
      </c>
      <c r="I32" s="6">
        <f t="shared" si="5"/>
        <v>0</v>
      </c>
      <c r="J32" s="6">
        <f t="shared" si="5"/>
        <v>0</v>
      </c>
      <c r="K32" s="6">
        <f>SUM(C32:J32)</f>
        <v>0</v>
      </c>
      <c r="L32" s="41"/>
      <c r="M32" s="41"/>
      <c r="N32" s="48"/>
      <c r="O32" s="77"/>
    </row>
    <row r="33" spans="2:15" s="38" customFormat="1" x14ac:dyDescent="0.2">
      <c r="B33" s="66"/>
      <c r="C33" s="41"/>
      <c r="D33" s="41"/>
      <c r="E33" s="41"/>
      <c r="F33" s="41"/>
      <c r="G33" s="41"/>
      <c r="H33" s="41"/>
      <c r="I33" s="41"/>
      <c r="J33" s="41"/>
      <c r="K33" s="42"/>
      <c r="L33" s="41"/>
      <c r="M33" s="41"/>
      <c r="N33" s="41"/>
      <c r="O33" s="77"/>
    </row>
    <row r="34" spans="2:15" s="38" customFormat="1" x14ac:dyDescent="0.2">
      <c r="B34" s="68" t="s">
        <v>82</v>
      </c>
      <c r="C34" s="42"/>
      <c r="D34" s="42"/>
      <c r="E34" s="42"/>
      <c r="F34" s="42"/>
      <c r="G34" s="42"/>
      <c r="H34" s="42"/>
      <c r="I34" s="42"/>
      <c r="J34" s="42"/>
      <c r="K34" s="42"/>
      <c r="L34" s="41"/>
      <c r="M34" s="41"/>
      <c r="N34" s="41"/>
      <c r="O34" s="77"/>
    </row>
    <row r="35" spans="2:15" ht="192.75" customHeight="1" x14ac:dyDescent="0.2">
      <c r="B35" s="84" t="s">
        <v>83</v>
      </c>
      <c r="C35" s="2">
        <v>0</v>
      </c>
      <c r="D35" s="2">
        <v>0</v>
      </c>
      <c r="E35" s="2">
        <v>0</v>
      </c>
      <c r="F35" s="2">
        <v>0</v>
      </c>
      <c r="G35" s="2">
        <v>0</v>
      </c>
      <c r="H35" s="2">
        <v>0</v>
      </c>
      <c r="I35" s="2">
        <v>0</v>
      </c>
      <c r="J35" s="2">
        <v>0</v>
      </c>
      <c r="K35" s="1">
        <f t="shared" ref="K35:K40" si="6">SUM(C35:J35)</f>
        <v>0</v>
      </c>
      <c r="L35" s="48"/>
      <c r="M35" s="64"/>
      <c r="N35" s="48"/>
      <c r="O35" s="76" t="s">
        <v>84</v>
      </c>
    </row>
    <row r="36" spans="2:15" ht="192.75" customHeight="1" x14ac:dyDescent="0.2">
      <c r="B36" s="84" t="s">
        <v>85</v>
      </c>
      <c r="C36" s="2">
        <v>0</v>
      </c>
      <c r="D36" s="2">
        <v>0</v>
      </c>
      <c r="E36" s="2">
        <v>0</v>
      </c>
      <c r="F36" s="2">
        <v>0</v>
      </c>
      <c r="G36" s="2">
        <v>0</v>
      </c>
      <c r="H36" s="2">
        <v>0</v>
      </c>
      <c r="I36" s="2">
        <v>0</v>
      </c>
      <c r="J36" s="2">
        <v>0</v>
      </c>
      <c r="K36" s="1">
        <f t="shared" si="6"/>
        <v>0</v>
      </c>
      <c r="L36" s="48"/>
      <c r="M36" s="64"/>
      <c r="N36" s="48"/>
      <c r="O36" s="76" t="s">
        <v>86</v>
      </c>
    </row>
    <row r="37" spans="2:15" ht="192.75" customHeight="1" x14ac:dyDescent="0.2">
      <c r="B37" s="84" t="s">
        <v>87</v>
      </c>
      <c r="C37" s="2">
        <v>0</v>
      </c>
      <c r="D37" s="2">
        <v>0</v>
      </c>
      <c r="E37" s="2">
        <v>0</v>
      </c>
      <c r="F37" s="2">
        <v>0</v>
      </c>
      <c r="G37" s="2">
        <v>0</v>
      </c>
      <c r="H37" s="2">
        <v>0</v>
      </c>
      <c r="I37" s="2">
        <v>0</v>
      </c>
      <c r="J37" s="2">
        <v>0</v>
      </c>
      <c r="K37" s="1">
        <f t="shared" si="6"/>
        <v>0</v>
      </c>
      <c r="L37" s="48"/>
      <c r="M37" s="64"/>
      <c r="N37" s="48"/>
      <c r="O37" s="76" t="s">
        <v>88</v>
      </c>
    </row>
    <row r="38" spans="2:15" ht="192.75" customHeight="1" x14ac:dyDescent="0.2">
      <c r="B38" s="84" t="s">
        <v>89</v>
      </c>
      <c r="C38" s="2">
        <v>0</v>
      </c>
      <c r="D38" s="2">
        <v>0</v>
      </c>
      <c r="E38" s="2">
        <v>0</v>
      </c>
      <c r="F38" s="2">
        <v>0</v>
      </c>
      <c r="G38" s="2">
        <v>0</v>
      </c>
      <c r="H38" s="2">
        <v>0</v>
      </c>
      <c r="I38" s="2">
        <v>0</v>
      </c>
      <c r="J38" s="2">
        <v>0</v>
      </c>
      <c r="K38" s="1">
        <f t="shared" si="6"/>
        <v>0</v>
      </c>
      <c r="L38" s="48"/>
      <c r="M38" s="64"/>
      <c r="N38" s="48"/>
      <c r="O38" s="76" t="s">
        <v>90</v>
      </c>
    </row>
    <row r="39" spans="2:15" ht="192.75" customHeight="1" x14ac:dyDescent="0.2">
      <c r="B39" s="84" t="s">
        <v>91</v>
      </c>
      <c r="C39" s="2">
        <v>0</v>
      </c>
      <c r="D39" s="2">
        <v>0</v>
      </c>
      <c r="E39" s="2">
        <v>0</v>
      </c>
      <c r="F39" s="2">
        <v>0</v>
      </c>
      <c r="G39" s="2">
        <v>0</v>
      </c>
      <c r="H39" s="2">
        <v>0</v>
      </c>
      <c r="I39" s="2">
        <v>0</v>
      </c>
      <c r="J39" s="2">
        <v>0</v>
      </c>
      <c r="K39" s="1">
        <f t="shared" si="6"/>
        <v>0</v>
      </c>
      <c r="L39" s="48"/>
      <c r="M39" s="64"/>
      <c r="N39" s="48"/>
      <c r="O39" s="76" t="s">
        <v>92</v>
      </c>
    </row>
    <row r="40" spans="2:15" ht="192.75" customHeight="1" x14ac:dyDescent="0.2">
      <c r="B40" s="84" t="s">
        <v>93</v>
      </c>
      <c r="C40" s="2">
        <v>0</v>
      </c>
      <c r="D40" s="2">
        <v>0</v>
      </c>
      <c r="E40" s="2">
        <v>0</v>
      </c>
      <c r="F40" s="2">
        <v>0</v>
      </c>
      <c r="G40" s="2">
        <v>0</v>
      </c>
      <c r="H40" s="2">
        <v>0</v>
      </c>
      <c r="I40" s="2">
        <v>0</v>
      </c>
      <c r="J40" s="2">
        <v>0</v>
      </c>
      <c r="K40" s="1">
        <f t="shared" si="6"/>
        <v>0</v>
      </c>
      <c r="L40" s="48"/>
      <c r="M40" s="64"/>
      <c r="N40" s="48"/>
      <c r="O40" s="76" t="s">
        <v>94</v>
      </c>
    </row>
    <row r="41" spans="2:15" s="38" customFormat="1" x14ac:dyDescent="0.2">
      <c r="B41" s="85" t="s">
        <v>95</v>
      </c>
      <c r="C41" s="6">
        <f t="shared" ref="C41:K41" si="7">SUM(C35:C40)</f>
        <v>0</v>
      </c>
      <c r="D41" s="6">
        <f t="shared" si="7"/>
        <v>0</v>
      </c>
      <c r="E41" s="6">
        <f t="shared" si="7"/>
        <v>0</v>
      </c>
      <c r="F41" s="6">
        <f t="shared" si="7"/>
        <v>0</v>
      </c>
      <c r="G41" s="6">
        <f t="shared" si="7"/>
        <v>0</v>
      </c>
      <c r="H41" s="6">
        <f t="shared" si="7"/>
        <v>0</v>
      </c>
      <c r="I41" s="6">
        <f t="shared" si="7"/>
        <v>0</v>
      </c>
      <c r="J41" s="6">
        <f t="shared" si="7"/>
        <v>0</v>
      </c>
      <c r="K41" s="6">
        <f t="shared" si="7"/>
        <v>0</v>
      </c>
      <c r="L41" s="41"/>
      <c r="M41" s="41"/>
      <c r="N41" s="41"/>
      <c r="O41" s="77"/>
    </row>
    <row r="42" spans="2:15" s="38" customFormat="1" x14ac:dyDescent="0.2">
      <c r="B42" s="66"/>
      <c r="C42" s="42"/>
      <c r="D42" s="42"/>
      <c r="E42" s="42"/>
      <c r="F42" s="42"/>
      <c r="G42" s="42"/>
      <c r="H42" s="42"/>
      <c r="I42" s="42"/>
      <c r="J42" s="42"/>
      <c r="K42" s="42"/>
      <c r="L42" s="41"/>
      <c r="M42" s="41"/>
      <c r="N42" s="41"/>
      <c r="O42" s="77"/>
    </row>
    <row r="43" spans="2:15" s="38" customFormat="1" x14ac:dyDescent="0.2">
      <c r="B43" s="68" t="s">
        <v>96</v>
      </c>
      <c r="C43" s="43"/>
      <c r="D43" s="43"/>
      <c r="E43" s="43"/>
      <c r="F43" s="43"/>
      <c r="G43" s="43"/>
      <c r="H43" s="43"/>
      <c r="I43" s="43"/>
      <c r="J43" s="43"/>
      <c r="K43" s="42"/>
      <c r="L43" s="41"/>
      <c r="M43" s="41"/>
      <c r="N43" s="41"/>
      <c r="O43" s="77"/>
    </row>
    <row r="44" spans="2:15" ht="143.44999999999999" customHeight="1" x14ac:dyDescent="0.2">
      <c r="B44" s="86" t="s">
        <v>97</v>
      </c>
      <c r="C44" s="2">
        <v>0</v>
      </c>
      <c r="D44" s="2">
        <v>0</v>
      </c>
      <c r="E44" s="2">
        <v>0</v>
      </c>
      <c r="F44" s="2">
        <v>0</v>
      </c>
      <c r="G44" s="2">
        <v>0</v>
      </c>
      <c r="H44" s="2">
        <v>0</v>
      </c>
      <c r="I44" s="2">
        <v>0</v>
      </c>
      <c r="J44" s="2">
        <v>0</v>
      </c>
      <c r="K44" s="1">
        <f t="shared" ref="K44:K56" si="8">SUM(C44:J44)</f>
        <v>0</v>
      </c>
      <c r="L44" s="48"/>
      <c r="M44" s="64"/>
      <c r="N44" s="48"/>
      <c r="O44" s="76" t="s">
        <v>98</v>
      </c>
    </row>
    <row r="45" spans="2:15" ht="143.44999999999999" customHeight="1" x14ac:dyDescent="0.2">
      <c r="B45" s="86" t="s">
        <v>97</v>
      </c>
      <c r="C45" s="2">
        <v>0</v>
      </c>
      <c r="D45" s="2">
        <v>0</v>
      </c>
      <c r="E45" s="2">
        <v>0</v>
      </c>
      <c r="F45" s="2">
        <v>0</v>
      </c>
      <c r="G45" s="2">
        <v>0</v>
      </c>
      <c r="H45" s="2">
        <v>0</v>
      </c>
      <c r="I45" s="2">
        <v>0</v>
      </c>
      <c r="J45" s="2">
        <v>0</v>
      </c>
      <c r="K45" s="1">
        <f t="shared" si="8"/>
        <v>0</v>
      </c>
      <c r="L45" s="48"/>
      <c r="M45" s="64"/>
      <c r="N45" s="48"/>
      <c r="O45" s="76" t="s">
        <v>99</v>
      </c>
    </row>
    <row r="46" spans="2:15" x14ac:dyDescent="0.2">
      <c r="B46" s="86" t="s">
        <v>97</v>
      </c>
      <c r="C46" s="2">
        <v>0</v>
      </c>
      <c r="D46" s="2">
        <v>0</v>
      </c>
      <c r="E46" s="2">
        <v>0</v>
      </c>
      <c r="F46" s="2">
        <v>0</v>
      </c>
      <c r="G46" s="2">
        <v>0</v>
      </c>
      <c r="H46" s="2">
        <v>0</v>
      </c>
      <c r="I46" s="2">
        <v>0</v>
      </c>
      <c r="J46" s="2">
        <v>0</v>
      </c>
      <c r="K46" s="1">
        <f t="shared" si="8"/>
        <v>0</v>
      </c>
      <c r="L46" s="48"/>
      <c r="M46" s="64"/>
      <c r="N46" s="48"/>
      <c r="O46" s="76"/>
    </row>
    <row r="47" spans="2:15" x14ac:dyDescent="0.2">
      <c r="B47" s="86" t="s">
        <v>97</v>
      </c>
      <c r="C47" s="2">
        <v>0</v>
      </c>
      <c r="D47" s="2">
        <v>0</v>
      </c>
      <c r="E47" s="2">
        <v>0</v>
      </c>
      <c r="F47" s="2">
        <v>0</v>
      </c>
      <c r="G47" s="2">
        <v>0</v>
      </c>
      <c r="H47" s="2">
        <v>0</v>
      </c>
      <c r="I47" s="2">
        <v>0</v>
      </c>
      <c r="J47" s="2">
        <v>0</v>
      </c>
      <c r="K47" s="1">
        <f t="shared" si="8"/>
        <v>0</v>
      </c>
      <c r="L47" s="48"/>
      <c r="M47" s="64"/>
      <c r="N47" s="48"/>
      <c r="O47" s="76"/>
    </row>
    <row r="48" spans="2:15" x14ac:dyDescent="0.2">
      <c r="B48" s="86" t="s">
        <v>97</v>
      </c>
      <c r="C48" s="2">
        <v>0</v>
      </c>
      <c r="D48" s="2">
        <v>0</v>
      </c>
      <c r="E48" s="2">
        <v>0</v>
      </c>
      <c r="F48" s="2">
        <v>0</v>
      </c>
      <c r="G48" s="2">
        <v>0</v>
      </c>
      <c r="H48" s="2">
        <v>0</v>
      </c>
      <c r="I48" s="2">
        <v>0</v>
      </c>
      <c r="J48" s="2">
        <v>0</v>
      </c>
      <c r="K48" s="1">
        <f t="shared" si="8"/>
        <v>0</v>
      </c>
      <c r="L48" s="48"/>
      <c r="M48" s="64"/>
      <c r="N48" s="48"/>
      <c r="O48" s="76"/>
    </row>
    <row r="49" spans="2:15" x14ac:dyDescent="0.2">
      <c r="B49" s="86" t="s">
        <v>97</v>
      </c>
      <c r="C49" s="2">
        <v>0</v>
      </c>
      <c r="D49" s="2">
        <v>0</v>
      </c>
      <c r="E49" s="2">
        <v>0</v>
      </c>
      <c r="F49" s="2">
        <v>0</v>
      </c>
      <c r="G49" s="2">
        <v>0</v>
      </c>
      <c r="H49" s="2">
        <v>0</v>
      </c>
      <c r="I49" s="2">
        <v>0</v>
      </c>
      <c r="J49" s="2">
        <v>0</v>
      </c>
      <c r="K49" s="1">
        <f t="shared" si="8"/>
        <v>0</v>
      </c>
      <c r="L49" s="48"/>
      <c r="M49" s="64"/>
      <c r="N49" s="48"/>
      <c r="O49" s="76"/>
    </row>
    <row r="50" spans="2:15" x14ac:dyDescent="0.2">
      <c r="B50" s="86" t="s">
        <v>97</v>
      </c>
      <c r="C50" s="2">
        <v>0</v>
      </c>
      <c r="D50" s="2">
        <v>0</v>
      </c>
      <c r="E50" s="2">
        <v>0</v>
      </c>
      <c r="F50" s="2">
        <v>0</v>
      </c>
      <c r="G50" s="2">
        <v>0</v>
      </c>
      <c r="H50" s="2">
        <v>0</v>
      </c>
      <c r="I50" s="2">
        <v>0</v>
      </c>
      <c r="J50" s="2">
        <v>0</v>
      </c>
      <c r="K50" s="1">
        <f t="shared" si="8"/>
        <v>0</v>
      </c>
      <c r="L50" s="48"/>
      <c r="M50" s="64"/>
      <c r="N50" s="48"/>
      <c r="O50" s="76"/>
    </row>
    <row r="51" spans="2:15" x14ac:dyDescent="0.2">
      <c r="B51" s="86" t="s">
        <v>97</v>
      </c>
      <c r="C51" s="2">
        <v>0</v>
      </c>
      <c r="D51" s="2">
        <v>0</v>
      </c>
      <c r="E51" s="2">
        <v>0</v>
      </c>
      <c r="F51" s="2">
        <v>0</v>
      </c>
      <c r="G51" s="2">
        <v>0</v>
      </c>
      <c r="H51" s="2">
        <v>0</v>
      </c>
      <c r="I51" s="2">
        <v>0</v>
      </c>
      <c r="J51" s="2">
        <v>0</v>
      </c>
      <c r="K51" s="1">
        <f t="shared" si="8"/>
        <v>0</v>
      </c>
      <c r="L51" s="48"/>
      <c r="M51" s="64"/>
      <c r="N51" s="48"/>
      <c r="O51" s="76"/>
    </row>
    <row r="52" spans="2:15" x14ac:dyDescent="0.2">
      <c r="B52" s="86" t="s">
        <v>97</v>
      </c>
      <c r="C52" s="2">
        <v>0</v>
      </c>
      <c r="D52" s="2">
        <v>0</v>
      </c>
      <c r="E52" s="2">
        <v>0</v>
      </c>
      <c r="F52" s="2">
        <v>0</v>
      </c>
      <c r="G52" s="2">
        <v>0</v>
      </c>
      <c r="H52" s="2">
        <v>0</v>
      </c>
      <c r="I52" s="2">
        <v>0</v>
      </c>
      <c r="J52" s="2">
        <v>0</v>
      </c>
      <c r="K52" s="1">
        <f t="shared" si="8"/>
        <v>0</v>
      </c>
      <c r="L52" s="48"/>
      <c r="M52" s="64"/>
      <c r="N52" s="48"/>
      <c r="O52" s="76"/>
    </row>
    <row r="53" spans="2:15" x14ac:dyDescent="0.2">
      <c r="B53" s="86" t="s">
        <v>97</v>
      </c>
      <c r="C53" s="2">
        <v>0</v>
      </c>
      <c r="D53" s="2">
        <v>0</v>
      </c>
      <c r="E53" s="2">
        <v>0</v>
      </c>
      <c r="F53" s="2">
        <v>0</v>
      </c>
      <c r="G53" s="2">
        <v>0</v>
      </c>
      <c r="H53" s="2">
        <v>0</v>
      </c>
      <c r="I53" s="2">
        <v>0</v>
      </c>
      <c r="J53" s="2">
        <v>0</v>
      </c>
      <c r="K53" s="1">
        <f t="shared" si="8"/>
        <v>0</v>
      </c>
      <c r="L53" s="48"/>
      <c r="M53" s="64"/>
      <c r="N53" s="48"/>
      <c r="O53" s="76"/>
    </row>
    <row r="54" spans="2:15" x14ac:dyDescent="0.2">
      <c r="B54" s="86" t="s">
        <v>97</v>
      </c>
      <c r="C54" s="2">
        <v>0</v>
      </c>
      <c r="D54" s="2">
        <v>0</v>
      </c>
      <c r="E54" s="2">
        <v>0</v>
      </c>
      <c r="F54" s="2">
        <v>0</v>
      </c>
      <c r="G54" s="2">
        <v>0</v>
      </c>
      <c r="H54" s="2">
        <v>0</v>
      </c>
      <c r="I54" s="2">
        <v>0</v>
      </c>
      <c r="J54" s="2">
        <v>0</v>
      </c>
      <c r="K54" s="1">
        <f t="shared" si="8"/>
        <v>0</v>
      </c>
      <c r="L54" s="48"/>
      <c r="M54" s="64"/>
      <c r="N54" s="48"/>
      <c r="O54" s="76"/>
    </row>
    <row r="55" spans="2:15" x14ac:dyDescent="0.2">
      <c r="B55" s="86" t="s">
        <v>97</v>
      </c>
      <c r="C55" s="2">
        <v>0</v>
      </c>
      <c r="D55" s="2">
        <v>0</v>
      </c>
      <c r="E55" s="2">
        <v>0</v>
      </c>
      <c r="F55" s="2">
        <v>0</v>
      </c>
      <c r="G55" s="2">
        <v>0</v>
      </c>
      <c r="H55" s="2">
        <v>0</v>
      </c>
      <c r="I55" s="2">
        <v>0</v>
      </c>
      <c r="J55" s="2">
        <v>0</v>
      </c>
      <c r="K55" s="1">
        <f t="shared" si="8"/>
        <v>0</v>
      </c>
      <c r="L55" s="48"/>
      <c r="M55" s="64"/>
      <c r="N55" s="48"/>
      <c r="O55" s="76"/>
    </row>
    <row r="56" spans="2:15" x14ac:dyDescent="0.2">
      <c r="B56" s="86" t="s">
        <v>97</v>
      </c>
      <c r="C56" s="2">
        <v>0</v>
      </c>
      <c r="D56" s="2">
        <v>0</v>
      </c>
      <c r="E56" s="2">
        <v>0</v>
      </c>
      <c r="F56" s="2">
        <v>0</v>
      </c>
      <c r="G56" s="2">
        <v>0</v>
      </c>
      <c r="H56" s="2">
        <v>0</v>
      </c>
      <c r="I56" s="2">
        <v>0</v>
      </c>
      <c r="J56" s="2">
        <v>0</v>
      </c>
      <c r="K56" s="1">
        <f t="shared" si="8"/>
        <v>0</v>
      </c>
      <c r="L56" s="48"/>
      <c r="M56" s="64"/>
      <c r="N56" s="48"/>
      <c r="O56" s="76"/>
    </row>
    <row r="57" spans="2:15" s="38" customFormat="1" x14ac:dyDescent="0.2">
      <c r="B57" s="83" t="s">
        <v>100</v>
      </c>
      <c r="C57" s="6">
        <f t="shared" ref="C57:E57" si="9">SUM(C44:C56)</f>
        <v>0</v>
      </c>
      <c r="D57" s="6">
        <f t="shared" si="9"/>
        <v>0</v>
      </c>
      <c r="E57" s="6">
        <f t="shared" si="9"/>
        <v>0</v>
      </c>
      <c r="F57" s="6">
        <f>SUM(F44:F56)</f>
        <v>0</v>
      </c>
      <c r="G57" s="6">
        <f t="shared" ref="G57:H57" si="10">SUM(G44:G56)</f>
        <v>0</v>
      </c>
      <c r="H57" s="6">
        <f t="shared" si="10"/>
        <v>0</v>
      </c>
      <c r="I57" s="6">
        <f>SUM(I44:I56)</f>
        <v>0</v>
      </c>
      <c r="J57" s="6">
        <f>SUM(J44:J56)</f>
        <v>0</v>
      </c>
      <c r="K57" s="6">
        <f t="shared" ref="K57" si="11">SUM(K44:K56)</f>
        <v>0</v>
      </c>
      <c r="L57" s="41"/>
      <c r="M57" s="48"/>
      <c r="N57" s="41"/>
      <c r="O57" s="78"/>
    </row>
    <row r="58" spans="2:15" s="38" customFormat="1" x14ac:dyDescent="0.2">
      <c r="B58" s="66"/>
      <c r="C58" s="42"/>
      <c r="D58" s="42"/>
      <c r="E58" s="42"/>
      <c r="F58" s="42"/>
      <c r="G58" s="42"/>
      <c r="H58" s="42"/>
      <c r="I58" s="42"/>
      <c r="J58" s="42"/>
      <c r="K58" s="42"/>
      <c r="L58" s="41"/>
      <c r="M58" s="48"/>
      <c r="N58" s="41"/>
      <c r="O58" s="78"/>
    </row>
    <row r="59" spans="2:15" s="38" customFormat="1" x14ac:dyDescent="0.2">
      <c r="B59" s="68" t="s">
        <v>101</v>
      </c>
      <c r="C59" s="42"/>
      <c r="D59" s="42"/>
      <c r="E59" s="42"/>
      <c r="F59" s="42"/>
      <c r="G59" s="42"/>
      <c r="H59" s="42"/>
      <c r="I59" s="42"/>
      <c r="J59" s="42"/>
      <c r="K59" s="42"/>
      <c r="L59" s="41"/>
      <c r="M59" s="65"/>
      <c r="N59" s="41"/>
      <c r="O59" s="79"/>
    </row>
    <row r="60" spans="2:15" ht="38.25" x14ac:dyDescent="0.2">
      <c r="B60" s="82" t="s">
        <v>102</v>
      </c>
      <c r="C60" s="42"/>
      <c r="D60" s="42"/>
      <c r="E60" s="42"/>
      <c r="F60" s="42"/>
      <c r="G60" s="42"/>
      <c r="H60" s="42"/>
      <c r="I60" s="42"/>
      <c r="J60" s="42"/>
      <c r="K60" s="2">
        <v>0</v>
      </c>
      <c r="L60" s="48"/>
      <c r="M60" s="64"/>
      <c r="N60" s="48"/>
      <c r="O60" s="76" t="s">
        <v>103</v>
      </c>
    </row>
    <row r="61" spans="2:15" ht="118.5" customHeight="1" x14ac:dyDescent="0.2">
      <c r="B61" s="82" t="s">
        <v>104</v>
      </c>
      <c r="C61" s="42"/>
      <c r="D61" s="42"/>
      <c r="E61" s="42"/>
      <c r="F61" s="42"/>
      <c r="G61" s="42"/>
      <c r="H61" s="42"/>
      <c r="I61" s="42"/>
      <c r="J61" s="42"/>
      <c r="K61" s="2">
        <v>0</v>
      </c>
      <c r="L61" s="48"/>
      <c r="M61" s="64"/>
      <c r="N61" s="48"/>
      <c r="O61" s="76" t="s">
        <v>105</v>
      </c>
    </row>
    <row r="62" spans="2:15" s="38" customFormat="1" ht="12.75" customHeight="1" x14ac:dyDescent="0.2">
      <c r="B62" s="83" t="s">
        <v>106</v>
      </c>
      <c r="C62" s="42"/>
      <c r="D62" s="42"/>
      <c r="E62" s="42"/>
      <c r="F62" s="42"/>
      <c r="G62" s="42"/>
      <c r="H62" s="42"/>
      <c r="I62" s="42"/>
      <c r="J62" s="42"/>
      <c r="K62" s="6">
        <f>SUM(K60:K61)</f>
        <v>0</v>
      </c>
      <c r="L62" s="41"/>
      <c r="M62" s="48"/>
      <c r="N62" s="41"/>
      <c r="O62" s="78"/>
    </row>
    <row r="63" spans="2:15" s="38" customFormat="1" x14ac:dyDescent="0.2">
      <c r="B63" s="66"/>
      <c r="C63" s="42"/>
      <c r="D63" s="42"/>
      <c r="E63" s="42"/>
      <c r="F63" s="42"/>
      <c r="G63" s="42"/>
      <c r="H63" s="42"/>
      <c r="I63" s="42"/>
      <c r="J63" s="42"/>
      <c r="K63" s="42"/>
      <c r="L63" s="41"/>
      <c r="M63" s="48"/>
      <c r="N63" s="41"/>
      <c r="O63" s="78"/>
    </row>
    <row r="64" spans="2:15" s="38" customFormat="1" ht="89.45" customHeight="1" x14ac:dyDescent="0.2">
      <c r="B64" s="87" t="s">
        <v>107</v>
      </c>
      <c r="C64" s="2">
        <v>0</v>
      </c>
      <c r="D64" s="2">
        <v>0</v>
      </c>
      <c r="E64" s="2">
        <v>0</v>
      </c>
      <c r="F64" s="2">
        <v>0</v>
      </c>
      <c r="G64" s="2">
        <v>0</v>
      </c>
      <c r="H64" s="2">
        <v>0</v>
      </c>
      <c r="I64" s="2">
        <v>0</v>
      </c>
      <c r="J64" s="2">
        <v>0</v>
      </c>
      <c r="K64" s="1">
        <f t="shared" ref="K64" si="12">SUM(C64:J64)</f>
        <v>0</v>
      </c>
      <c r="L64" s="48"/>
      <c r="M64" s="101" t="s">
        <v>108</v>
      </c>
      <c r="N64" s="48"/>
      <c r="O64" s="102" t="s">
        <v>109</v>
      </c>
    </row>
    <row r="65" spans="2:15" s="38" customFormat="1" ht="89.45" customHeight="1" x14ac:dyDescent="0.2">
      <c r="B65" s="66"/>
      <c r="C65" s="42"/>
      <c r="D65" s="42"/>
      <c r="E65" s="42"/>
      <c r="F65" s="42"/>
      <c r="G65" s="42"/>
      <c r="H65" s="42"/>
      <c r="I65" s="42"/>
      <c r="J65" s="42"/>
      <c r="K65" s="42"/>
      <c r="L65" s="41"/>
      <c r="M65" s="101" t="s">
        <v>110</v>
      </c>
      <c r="N65" s="41"/>
      <c r="O65" s="102" t="s">
        <v>111</v>
      </c>
    </row>
    <row r="66" spans="2:15" s="38" customFormat="1" ht="89.45" customHeight="1" x14ac:dyDescent="0.2">
      <c r="B66" s="66"/>
      <c r="C66" s="42"/>
      <c r="D66" s="42"/>
      <c r="E66" s="42"/>
      <c r="F66" s="42"/>
      <c r="G66" s="42"/>
      <c r="H66" s="42"/>
      <c r="I66" s="42"/>
      <c r="J66" s="42"/>
      <c r="K66" s="42"/>
      <c r="L66" s="41"/>
      <c r="M66" s="101" t="s">
        <v>112</v>
      </c>
      <c r="N66" s="41"/>
      <c r="O66" s="102" t="s">
        <v>113</v>
      </c>
    </row>
    <row r="67" spans="2:15" s="38" customFormat="1" x14ac:dyDescent="0.2">
      <c r="B67" s="66"/>
      <c r="C67" s="41"/>
      <c r="D67" s="42"/>
      <c r="E67" s="42"/>
      <c r="F67" s="42"/>
      <c r="G67" s="42"/>
      <c r="H67" s="42"/>
      <c r="I67" s="42"/>
      <c r="J67" s="42"/>
      <c r="K67" s="42"/>
      <c r="L67" s="41"/>
      <c r="M67" s="48"/>
      <c r="N67" s="41"/>
      <c r="O67" s="78"/>
    </row>
    <row r="68" spans="2:15" s="44" customFormat="1" ht="16.5" customHeight="1" x14ac:dyDescent="0.2">
      <c r="B68" s="49" t="s">
        <v>114</v>
      </c>
      <c r="C68" s="7">
        <f>C30+C32+C41+C57+C64</f>
        <v>0</v>
      </c>
      <c r="D68" s="7">
        <f t="shared" ref="D68:J68" si="13">D30+D32+D41+D57+D64</f>
        <v>0</v>
      </c>
      <c r="E68" s="7">
        <f t="shared" si="13"/>
        <v>0</v>
      </c>
      <c r="F68" s="7">
        <f t="shared" si="13"/>
        <v>0</v>
      </c>
      <c r="G68" s="7">
        <f t="shared" si="13"/>
        <v>0</v>
      </c>
      <c r="H68" s="7">
        <f t="shared" si="13"/>
        <v>0</v>
      </c>
      <c r="I68" s="7">
        <f t="shared" si="13"/>
        <v>0</v>
      </c>
      <c r="J68" s="7">
        <f t="shared" si="13"/>
        <v>0</v>
      </c>
      <c r="K68" s="7">
        <f>K30+K32+K41+K57+K62+K64</f>
        <v>0</v>
      </c>
      <c r="L68" s="70"/>
      <c r="M68" s="48"/>
      <c r="N68" s="70"/>
      <c r="O68" s="78"/>
    </row>
    <row r="69" spans="2:15" x14ac:dyDescent="0.2">
      <c r="B69" s="71"/>
      <c r="C69" s="72"/>
      <c r="D69" s="42"/>
      <c r="E69" s="42"/>
      <c r="F69" s="42"/>
      <c r="G69" s="42"/>
      <c r="H69" s="42"/>
      <c r="I69" s="42"/>
      <c r="J69" s="42"/>
      <c r="K69" s="42"/>
      <c r="L69" s="48"/>
      <c r="M69" s="65"/>
      <c r="N69" s="48"/>
      <c r="O69" s="79"/>
    </row>
    <row r="70" spans="2:15" s="38" customFormat="1" x14ac:dyDescent="0.2">
      <c r="B70" s="66"/>
      <c r="C70" s="42"/>
      <c r="D70" s="42"/>
      <c r="E70" s="42"/>
      <c r="F70" s="42"/>
      <c r="G70" s="42"/>
      <c r="H70" s="42"/>
      <c r="I70" s="42"/>
      <c r="J70" s="42"/>
      <c r="K70" s="42"/>
      <c r="L70" s="41"/>
      <c r="M70" s="66"/>
      <c r="N70" s="41"/>
      <c r="O70" s="78"/>
    </row>
    <row r="71" spans="2:15" s="38" customFormat="1" x14ac:dyDescent="0.2">
      <c r="B71" s="66"/>
      <c r="C71" s="42"/>
      <c r="D71" s="42"/>
      <c r="E71" s="42"/>
      <c r="F71" s="42"/>
      <c r="G71" s="42"/>
      <c r="H71" s="42"/>
      <c r="I71" s="42"/>
      <c r="J71" s="42"/>
      <c r="K71" s="42"/>
      <c r="L71" s="41"/>
      <c r="M71" s="41"/>
      <c r="N71" s="41"/>
      <c r="O71" s="77"/>
    </row>
    <row r="72" spans="2:15" x14ac:dyDescent="0.2">
      <c r="D72" s="47"/>
      <c r="E72" s="26"/>
      <c r="F72" s="26"/>
      <c r="G72" s="26"/>
      <c r="H72" s="26"/>
      <c r="I72" s="26"/>
      <c r="J72" s="26"/>
    </row>
    <row r="73" spans="2:15" ht="15" customHeight="1" x14ac:dyDescent="0.2">
      <c r="B73" s="49" t="s">
        <v>115</v>
      </c>
      <c r="C73" s="50" t="s">
        <v>116</v>
      </c>
      <c r="D73" s="47"/>
      <c r="E73" s="26"/>
      <c r="F73" s="26"/>
      <c r="G73" s="26"/>
      <c r="H73" s="26"/>
      <c r="I73" s="26"/>
      <c r="J73" s="26"/>
    </row>
    <row r="74" spans="2:15" x14ac:dyDescent="0.2">
      <c r="B74" s="51" t="s">
        <v>117</v>
      </c>
      <c r="C74" s="9">
        <f>K30</f>
        <v>0</v>
      </c>
      <c r="D74" s="47"/>
      <c r="E74" s="52"/>
      <c r="F74" s="52"/>
      <c r="G74" s="52"/>
      <c r="H74" s="52"/>
      <c r="I74" s="52"/>
      <c r="J74" s="52"/>
    </row>
    <row r="75" spans="2:15" x14ac:dyDescent="0.2">
      <c r="B75" s="51" t="s">
        <v>118</v>
      </c>
      <c r="C75" s="10">
        <f>K32</f>
        <v>0</v>
      </c>
      <c r="D75" s="47"/>
    </row>
    <row r="76" spans="2:15" x14ac:dyDescent="0.2">
      <c r="B76" s="51" t="s">
        <v>82</v>
      </c>
      <c r="C76" s="10">
        <f>K41</f>
        <v>0</v>
      </c>
      <c r="D76" s="47"/>
    </row>
    <row r="77" spans="2:15" x14ac:dyDescent="0.2">
      <c r="B77" s="51" t="s">
        <v>96</v>
      </c>
      <c r="C77" s="10">
        <f>K57</f>
        <v>0</v>
      </c>
      <c r="D77" s="47"/>
    </row>
    <row r="78" spans="2:15" x14ac:dyDescent="0.2">
      <c r="B78" s="51" t="s">
        <v>101</v>
      </c>
      <c r="C78" s="10">
        <f>K62</f>
        <v>0</v>
      </c>
      <c r="D78" s="47"/>
    </row>
    <row r="79" spans="2:15" x14ac:dyDescent="0.2">
      <c r="B79" s="51" t="s">
        <v>107</v>
      </c>
      <c r="C79" s="10">
        <f>K64</f>
        <v>0</v>
      </c>
      <c r="D79" s="47"/>
    </row>
    <row r="80" spans="2:15" s="48" customFormat="1" ht="15" customHeight="1" x14ac:dyDescent="0.2">
      <c r="B80" s="49" t="s">
        <v>114</v>
      </c>
      <c r="C80" s="11">
        <f>SUM(C74:C79)</f>
        <v>0</v>
      </c>
      <c r="D80" s="47"/>
      <c r="K80" s="53"/>
      <c r="O80" s="78"/>
    </row>
    <row r="81" spans="2:15" x14ac:dyDescent="0.2">
      <c r="C81" s="39">
        <f>K68-C80</f>
        <v>0</v>
      </c>
      <c r="D81" s="47"/>
    </row>
    <row r="82" spans="2:15" x14ac:dyDescent="0.2">
      <c r="D82" s="47"/>
    </row>
    <row r="83" spans="2:15" ht="30.75" customHeight="1" x14ac:dyDescent="0.2">
      <c r="C83" s="33" t="s">
        <v>61</v>
      </c>
      <c r="D83" s="119" t="s">
        <v>62</v>
      </c>
      <c r="E83" s="119"/>
      <c r="F83" s="119"/>
    </row>
    <row r="84" spans="2:15" x14ac:dyDescent="0.2">
      <c r="B84" s="57" t="s">
        <v>250</v>
      </c>
      <c r="C84" s="56">
        <v>0</v>
      </c>
      <c r="D84" s="114"/>
      <c r="E84" s="114"/>
      <c r="F84" s="114"/>
      <c r="G84" s="42"/>
      <c r="H84" s="42"/>
      <c r="I84" s="42"/>
      <c r="J84" s="42"/>
    </row>
    <row r="85" spans="2:15" x14ac:dyDescent="0.2">
      <c r="B85" s="57" t="s">
        <v>251</v>
      </c>
      <c r="C85" s="111" t="s">
        <v>119</v>
      </c>
      <c r="D85" s="114"/>
      <c r="E85" s="114"/>
      <c r="F85" s="114"/>
      <c r="G85" s="42"/>
      <c r="H85" s="42"/>
      <c r="I85" s="42"/>
      <c r="J85" s="42"/>
    </row>
    <row r="86" spans="2:15" s="26" customFormat="1" x14ac:dyDescent="0.2">
      <c r="B86" s="57" t="s">
        <v>255</v>
      </c>
      <c r="C86" s="56">
        <v>0</v>
      </c>
      <c r="D86" s="114"/>
      <c r="E86" s="114"/>
      <c r="F86" s="114"/>
      <c r="G86" s="42"/>
      <c r="H86" s="42"/>
      <c r="I86" s="42"/>
      <c r="J86" s="42"/>
      <c r="L86"/>
      <c r="M86"/>
      <c r="N86"/>
      <c r="O86" s="55"/>
    </row>
    <row r="89" spans="2:15" x14ac:dyDescent="0.2">
      <c r="C89" s="55"/>
    </row>
    <row r="90" spans="2:15" x14ac:dyDescent="0.2">
      <c r="C90" s="55"/>
    </row>
    <row r="91" spans="2:15" x14ac:dyDescent="0.2">
      <c r="C91" s="55"/>
    </row>
    <row r="92" spans="2:15" x14ac:dyDescent="0.2">
      <c r="C92" s="55"/>
    </row>
  </sheetData>
  <sheetProtection algorithmName="SHA-512" hashValue="Yt3rH/fH/8RVcxMaXM1UImTKg4zUGWXTfEkOFVFhiNNhP+zJnLuV20PpKUvFQy7J03HWRo4Ex5cVmX7teKqmQw==" saltValue="4D4mRdWaDve1lUDGa7fYB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5:F85"/>
    <mergeCell ref="D86:F86"/>
    <mergeCell ref="C6:D6"/>
    <mergeCell ref="C7:D7"/>
    <mergeCell ref="C9:D9"/>
    <mergeCell ref="C11:K11"/>
    <mergeCell ref="D83:F83"/>
    <mergeCell ref="D84:F84"/>
    <mergeCell ref="C8:D8"/>
  </mergeCells>
  <pageMargins left="0.7" right="0.7" top="0.75" bottom="0.75" header="0.3" footer="0.3"/>
  <pageSetup paperSize="9" orientation="landscape" r:id="rId1"/>
  <ignoredErrors>
    <ignoredError sqref="C32:K32" formulaRange="1"/>
  </ignoredError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C0BD415-19AE-4940-8557-4647AA9A0D11}">
          <x14:formula1>
            <xm:f>'NFU Salarisschalen'!$A$2:$A$7</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C9A0-7D4A-45AA-B298-75560E8DF472}">
  <sheetPr>
    <tabColor rgb="FFFFC000"/>
  </sheetPr>
  <dimension ref="A1:K7"/>
  <sheetViews>
    <sheetView workbookViewId="0">
      <pane ySplit="1" topLeftCell="A2" activePane="bottomLeft" state="frozen"/>
      <selection activeCell="C9" sqref="C9:D9"/>
      <selection pane="bottomLeft" activeCell="A2" sqref="A2"/>
    </sheetView>
  </sheetViews>
  <sheetFormatPr defaultRowHeight="12.75" x14ac:dyDescent="0.2"/>
  <cols>
    <col min="1" max="1" width="47.25" bestFit="1" customWidth="1"/>
    <col min="2" max="2" width="48.875" bestFit="1" customWidth="1"/>
    <col min="3" max="10" width="10.125" bestFit="1" customWidth="1"/>
    <col min="11" max="11" width="8.125" bestFit="1" customWidth="1"/>
  </cols>
  <sheetData>
    <row r="1" spans="1:11" s="4" customFormat="1" x14ac:dyDescent="0.2">
      <c r="A1" s="4" t="s">
        <v>120</v>
      </c>
      <c r="B1" s="4" t="s">
        <v>121</v>
      </c>
      <c r="C1" s="4" t="s">
        <v>53</v>
      </c>
      <c r="D1" s="4" t="s">
        <v>54</v>
      </c>
      <c r="E1" s="4" t="s">
        <v>55</v>
      </c>
      <c r="F1" s="4" t="s">
        <v>56</v>
      </c>
      <c r="G1" s="4" t="s">
        <v>57</v>
      </c>
      <c r="H1" s="4" t="s">
        <v>58</v>
      </c>
      <c r="I1" s="4" t="s">
        <v>59</v>
      </c>
      <c r="J1" s="4" t="s">
        <v>60</v>
      </c>
      <c r="K1" s="4" t="s">
        <v>122</v>
      </c>
    </row>
    <row r="2" spans="1:11" x14ac:dyDescent="0.2">
      <c r="A2" t="s">
        <v>256</v>
      </c>
      <c r="B2" s="8" t="s">
        <v>67</v>
      </c>
      <c r="C2" s="81">
        <v>87661</v>
      </c>
      <c r="D2" s="81">
        <v>97296</v>
      </c>
      <c r="E2" s="81">
        <v>101923</v>
      </c>
      <c r="F2" s="81">
        <v>107788</v>
      </c>
      <c r="G2" s="81">
        <v>113990</v>
      </c>
      <c r="H2" s="81">
        <v>120547</v>
      </c>
      <c r="I2" s="81">
        <v>127481</v>
      </c>
      <c r="J2" s="81">
        <v>134814</v>
      </c>
      <c r="K2" s="3">
        <v>750</v>
      </c>
    </row>
    <row r="3" spans="1:11" x14ac:dyDescent="0.2">
      <c r="A3" t="s">
        <v>256</v>
      </c>
      <c r="B3" s="8" t="s">
        <v>69</v>
      </c>
      <c r="C3" s="81">
        <v>99778</v>
      </c>
      <c r="D3" s="81">
        <v>105525</v>
      </c>
      <c r="E3" s="81">
        <v>111599</v>
      </c>
      <c r="F3" s="81">
        <v>118022</v>
      </c>
      <c r="G3" s="81">
        <v>124813</v>
      </c>
      <c r="H3" s="81">
        <v>131992</v>
      </c>
      <c r="I3" s="81">
        <v>139584</v>
      </c>
      <c r="J3" s="81">
        <v>147613</v>
      </c>
      <c r="K3" s="3"/>
    </row>
    <row r="4" spans="1:11" x14ac:dyDescent="0.2">
      <c r="A4" t="s">
        <v>256</v>
      </c>
      <c r="B4" s="8" t="s">
        <v>71</v>
      </c>
      <c r="C4" s="81">
        <v>119374</v>
      </c>
      <c r="D4" s="81">
        <v>126247</v>
      </c>
      <c r="E4" s="81">
        <v>133516</v>
      </c>
      <c r="F4" s="81">
        <v>141199</v>
      </c>
      <c r="G4" s="81">
        <v>149324</v>
      </c>
      <c r="H4" s="81">
        <v>157913</v>
      </c>
      <c r="I4" s="81">
        <v>166996</v>
      </c>
      <c r="J4" s="81">
        <v>176601</v>
      </c>
      <c r="K4" s="3"/>
    </row>
    <row r="5" spans="1:11" x14ac:dyDescent="0.2">
      <c r="A5" t="s">
        <v>256</v>
      </c>
      <c r="B5" s="8" t="s">
        <v>73</v>
      </c>
      <c r="C5" s="81">
        <v>83238</v>
      </c>
      <c r="D5" s="81">
        <v>88030</v>
      </c>
      <c r="E5" s="81">
        <v>93097</v>
      </c>
      <c r="F5" s="81">
        <v>98456</v>
      </c>
      <c r="G5" s="81">
        <v>104120</v>
      </c>
      <c r="H5" s="81">
        <v>110111</v>
      </c>
      <c r="I5" s="81">
        <v>116447</v>
      </c>
      <c r="J5" s="81">
        <v>123148</v>
      </c>
      <c r="K5" s="3"/>
    </row>
    <row r="6" spans="1:11" x14ac:dyDescent="0.2">
      <c r="A6" t="s">
        <v>256</v>
      </c>
      <c r="B6" s="8" t="s">
        <v>75</v>
      </c>
      <c r="C6" s="81">
        <v>99778</v>
      </c>
      <c r="D6" s="81">
        <v>105525</v>
      </c>
      <c r="E6" s="81">
        <v>111599</v>
      </c>
      <c r="F6" s="81">
        <v>118022</v>
      </c>
      <c r="G6" s="81">
        <v>124813</v>
      </c>
      <c r="H6" s="81">
        <v>131992</v>
      </c>
      <c r="I6" s="81">
        <v>139584</v>
      </c>
      <c r="J6" s="81">
        <v>147613</v>
      </c>
      <c r="K6" s="3"/>
    </row>
    <row r="7" spans="1:11" x14ac:dyDescent="0.2">
      <c r="A7" t="s">
        <v>256</v>
      </c>
      <c r="B7" t="s">
        <v>77</v>
      </c>
      <c r="C7" s="81">
        <v>119374</v>
      </c>
      <c r="D7" s="81">
        <v>126247</v>
      </c>
      <c r="E7" s="81">
        <v>133516</v>
      </c>
      <c r="F7" s="81">
        <v>141199</v>
      </c>
      <c r="G7" s="81">
        <v>149324</v>
      </c>
      <c r="H7" s="81">
        <v>157913</v>
      </c>
      <c r="I7" s="81">
        <v>166996</v>
      </c>
      <c r="J7" s="81">
        <v>176601</v>
      </c>
      <c r="K7" s="3"/>
    </row>
  </sheetData>
  <autoFilter ref="A1:K1" xr:uid="{7854C9A0-7D4A-45AA-B298-75560E8DF472}"/>
  <phoneticPr fontId="2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32D2-7D2C-4903-9013-333CF85225BB}">
  <sheetPr>
    <tabColor theme="5" tint="0.59999389629810485"/>
  </sheetPr>
  <dimension ref="B1:M168"/>
  <sheetViews>
    <sheetView showGridLines="0" zoomScale="85" zoomScaleNormal="85" workbookViewId="0">
      <pane xSplit="2" ySplit="13" topLeftCell="C14" activePane="bottomRight" state="frozen"/>
      <selection pane="topRight" activeCell="C18" sqref="C18"/>
      <selection pane="bottomLeft" activeCell="C18" sqref="C18"/>
      <selection pane="bottomRight" activeCell="C14" sqref="C14"/>
    </sheetView>
  </sheetViews>
  <sheetFormatPr defaultColWidth="9" defaultRowHeight="12.75" x14ac:dyDescent="0.2"/>
  <cols>
    <col min="1" max="1" width="2.5" customWidth="1"/>
    <col min="2" max="2" width="67.375" customWidth="1"/>
    <col min="3" max="3" width="21.25" customWidth="1"/>
    <col min="4" max="10" width="20.75" customWidth="1"/>
    <col min="11" max="11" width="21.375" style="26" customWidth="1"/>
    <col min="12" max="12" width="2.25" customWidth="1"/>
    <col min="13" max="13" width="74.125" customWidth="1"/>
    <col min="14" max="14" width="2.25" customWidth="1"/>
  </cols>
  <sheetData>
    <row r="1" spans="2:13" x14ac:dyDescent="0.2">
      <c r="B1" s="23"/>
      <c r="C1" s="48"/>
      <c r="D1" s="48"/>
      <c r="E1" s="48"/>
      <c r="F1" s="48"/>
      <c r="G1" s="48"/>
      <c r="H1" s="48"/>
      <c r="I1" s="48"/>
      <c r="J1" s="48"/>
      <c r="K1" s="24"/>
    </row>
    <row r="2" spans="2:13" ht="18" x14ac:dyDescent="0.2">
      <c r="B2" s="25" t="s">
        <v>123</v>
      </c>
      <c r="D2" s="48"/>
      <c r="E2" s="48"/>
    </row>
    <row r="4" spans="2:13" x14ac:dyDescent="0.2">
      <c r="B4" s="27" t="s">
        <v>47</v>
      </c>
      <c r="C4" s="28"/>
      <c r="D4" s="29"/>
      <c r="E4" s="29"/>
      <c r="F4" s="29"/>
      <c r="G4" s="29"/>
      <c r="H4" s="29"/>
      <c r="I4" s="29"/>
      <c r="J4" s="29"/>
      <c r="K4" s="29"/>
    </row>
    <row r="5" spans="2:13" x14ac:dyDescent="0.2">
      <c r="B5" s="5"/>
    </row>
    <row r="6" spans="2:13" x14ac:dyDescent="0.2">
      <c r="B6" s="30" t="s">
        <v>48</v>
      </c>
      <c r="C6" s="115"/>
      <c r="D6" s="115"/>
      <c r="J6" s="29"/>
      <c r="K6" s="29"/>
    </row>
    <row r="7" spans="2:13" x14ac:dyDescent="0.2">
      <c r="B7" s="30" t="s">
        <v>49</v>
      </c>
      <c r="C7" s="115"/>
      <c r="D7" s="115"/>
      <c r="J7" s="29"/>
      <c r="K7" s="29"/>
    </row>
    <row r="8" spans="2:13" x14ac:dyDescent="0.2">
      <c r="B8" s="30" t="s">
        <v>50</v>
      </c>
      <c r="C8" s="115"/>
      <c r="D8" s="115"/>
      <c r="J8" s="29"/>
      <c r="K8" s="29"/>
    </row>
    <row r="9" spans="2:13" x14ac:dyDescent="0.2">
      <c r="B9" s="30" t="s">
        <v>124</v>
      </c>
      <c r="C9" s="115"/>
      <c r="D9" s="115"/>
      <c r="J9" s="29"/>
      <c r="K9" s="29"/>
    </row>
    <row r="11" spans="2:13" ht="27" customHeight="1" x14ac:dyDescent="0.2">
      <c r="C11" s="116" t="s">
        <v>52</v>
      </c>
      <c r="D11" s="117"/>
      <c r="E11" s="117"/>
      <c r="F11" s="117"/>
      <c r="G11" s="117"/>
      <c r="H11" s="117"/>
      <c r="I11" s="117"/>
      <c r="J11" s="117"/>
      <c r="K11" s="118"/>
    </row>
    <row r="12" spans="2:13" ht="51" customHeight="1" x14ac:dyDescent="0.2">
      <c r="B12" s="31"/>
      <c r="C12" s="32" t="s">
        <v>53</v>
      </c>
      <c r="D12" s="32" t="s">
        <v>54</v>
      </c>
      <c r="E12" s="32" t="s">
        <v>55</v>
      </c>
      <c r="F12" s="32" t="s">
        <v>56</v>
      </c>
      <c r="G12" s="32" t="s">
        <v>57</v>
      </c>
      <c r="H12" s="32" t="s">
        <v>58</v>
      </c>
      <c r="I12" s="32" t="s">
        <v>59</v>
      </c>
      <c r="J12" s="32" t="s">
        <v>60</v>
      </c>
      <c r="K12" s="33" t="s">
        <v>61</v>
      </c>
      <c r="M12" s="34" t="s">
        <v>62</v>
      </c>
    </row>
    <row r="13" spans="2:13" x14ac:dyDescent="0.2">
      <c r="C13" s="31"/>
      <c r="D13" s="35"/>
      <c r="E13" s="35"/>
      <c r="F13" s="35"/>
      <c r="G13" s="35"/>
      <c r="H13" s="35"/>
      <c r="I13" s="35"/>
      <c r="J13" s="35"/>
      <c r="K13" s="35"/>
    </row>
    <row r="14" spans="2:13" s="38" customFormat="1" x14ac:dyDescent="0.2">
      <c r="B14" s="36" t="s">
        <v>125</v>
      </c>
      <c r="C14" s="37" t="s">
        <v>126</v>
      </c>
      <c r="D14" s="37" t="s">
        <v>126</v>
      </c>
      <c r="E14" s="37" t="s">
        <v>126</v>
      </c>
      <c r="F14" s="37" t="s">
        <v>126</v>
      </c>
      <c r="G14" s="37" t="s">
        <v>126</v>
      </c>
      <c r="H14" s="37" t="s">
        <v>126</v>
      </c>
      <c r="I14" s="37" t="s">
        <v>126</v>
      </c>
      <c r="J14" s="37" t="s">
        <v>126</v>
      </c>
      <c r="K14" s="37" t="s">
        <v>126</v>
      </c>
    </row>
    <row r="15" spans="2:13" ht="13.5" customHeight="1" x14ac:dyDescent="0.2">
      <c r="B15" s="86" t="s">
        <v>97</v>
      </c>
      <c r="C15" s="88">
        <v>0</v>
      </c>
      <c r="D15" s="63">
        <v>0</v>
      </c>
      <c r="E15" s="63">
        <v>0</v>
      </c>
      <c r="F15" s="63">
        <v>0</v>
      </c>
      <c r="G15" s="63">
        <v>0</v>
      </c>
      <c r="H15" s="63">
        <v>0</v>
      </c>
      <c r="I15" s="63">
        <v>0</v>
      </c>
      <c r="J15" s="63">
        <v>0</v>
      </c>
      <c r="K15" s="61">
        <f>SUM(C15:J15)</f>
        <v>0</v>
      </c>
      <c r="L15" s="48"/>
      <c r="M15" s="64"/>
    </row>
    <row r="16" spans="2:13" ht="13.5" customHeight="1" x14ac:dyDescent="0.2">
      <c r="B16" s="86" t="s">
        <v>97</v>
      </c>
      <c r="C16" s="88">
        <v>0</v>
      </c>
      <c r="D16" s="63">
        <v>0</v>
      </c>
      <c r="E16" s="63">
        <v>0</v>
      </c>
      <c r="F16" s="63">
        <v>0</v>
      </c>
      <c r="G16" s="63">
        <v>0</v>
      </c>
      <c r="H16" s="63">
        <v>0</v>
      </c>
      <c r="I16" s="63">
        <v>0</v>
      </c>
      <c r="J16" s="63">
        <v>0</v>
      </c>
      <c r="K16" s="61">
        <f t="shared" ref="K16:K39" si="0">SUM(C16:J16)</f>
        <v>0</v>
      </c>
      <c r="L16" s="48"/>
      <c r="M16" s="64"/>
    </row>
    <row r="17" spans="2:13" ht="13.5" customHeight="1" x14ac:dyDescent="0.2">
      <c r="B17" s="86" t="s">
        <v>97</v>
      </c>
      <c r="C17" s="88">
        <v>0</v>
      </c>
      <c r="D17" s="63">
        <v>0</v>
      </c>
      <c r="E17" s="63">
        <v>0</v>
      </c>
      <c r="F17" s="63">
        <v>0</v>
      </c>
      <c r="G17" s="63">
        <v>0</v>
      </c>
      <c r="H17" s="63">
        <v>0</v>
      </c>
      <c r="I17" s="63">
        <v>0</v>
      </c>
      <c r="J17" s="63">
        <v>0</v>
      </c>
      <c r="K17" s="61">
        <f t="shared" si="0"/>
        <v>0</v>
      </c>
      <c r="L17" s="48"/>
      <c r="M17" s="64"/>
    </row>
    <row r="18" spans="2:13" ht="13.5" customHeight="1" x14ac:dyDescent="0.2">
      <c r="B18" s="86" t="s">
        <v>97</v>
      </c>
      <c r="C18" s="88">
        <v>0</v>
      </c>
      <c r="D18" s="63">
        <v>0</v>
      </c>
      <c r="E18" s="63">
        <v>0</v>
      </c>
      <c r="F18" s="63">
        <v>0</v>
      </c>
      <c r="G18" s="63">
        <v>0</v>
      </c>
      <c r="H18" s="63">
        <v>0</v>
      </c>
      <c r="I18" s="63">
        <v>0</v>
      </c>
      <c r="J18" s="63">
        <v>0</v>
      </c>
      <c r="K18" s="61">
        <f t="shared" ref="K18:K36" si="1">SUM(C18:J18)</f>
        <v>0</v>
      </c>
      <c r="L18" s="48"/>
      <c r="M18" s="64"/>
    </row>
    <row r="19" spans="2:13" ht="13.5" customHeight="1" x14ac:dyDescent="0.2">
      <c r="B19" s="86" t="s">
        <v>97</v>
      </c>
      <c r="C19" s="88">
        <v>0</v>
      </c>
      <c r="D19" s="63">
        <v>0</v>
      </c>
      <c r="E19" s="63">
        <v>0</v>
      </c>
      <c r="F19" s="63">
        <v>0</v>
      </c>
      <c r="G19" s="63">
        <v>0</v>
      </c>
      <c r="H19" s="63">
        <v>0</v>
      </c>
      <c r="I19" s="63">
        <v>0</v>
      </c>
      <c r="J19" s="63">
        <v>0</v>
      </c>
      <c r="K19" s="61">
        <f t="shared" si="1"/>
        <v>0</v>
      </c>
      <c r="L19" s="48"/>
      <c r="M19" s="64"/>
    </row>
    <row r="20" spans="2:13" ht="13.5" customHeight="1" x14ac:dyDescent="0.2">
      <c r="B20" s="86" t="s">
        <v>97</v>
      </c>
      <c r="C20" s="88">
        <v>0</v>
      </c>
      <c r="D20" s="63">
        <v>0</v>
      </c>
      <c r="E20" s="63">
        <v>0</v>
      </c>
      <c r="F20" s="63">
        <v>0</v>
      </c>
      <c r="G20" s="63">
        <v>0</v>
      </c>
      <c r="H20" s="63">
        <v>0</v>
      </c>
      <c r="I20" s="63">
        <v>0</v>
      </c>
      <c r="J20" s="63">
        <v>0</v>
      </c>
      <c r="K20" s="61">
        <f t="shared" si="1"/>
        <v>0</v>
      </c>
      <c r="L20" s="48"/>
      <c r="M20" s="64"/>
    </row>
    <row r="21" spans="2:13" ht="13.5" customHeight="1" x14ac:dyDescent="0.2">
      <c r="B21" s="86" t="s">
        <v>97</v>
      </c>
      <c r="C21" s="88">
        <v>0</v>
      </c>
      <c r="D21" s="63">
        <v>0</v>
      </c>
      <c r="E21" s="63">
        <v>0</v>
      </c>
      <c r="F21" s="63">
        <v>0</v>
      </c>
      <c r="G21" s="63">
        <v>0</v>
      </c>
      <c r="H21" s="63">
        <v>0</v>
      </c>
      <c r="I21" s="63">
        <v>0</v>
      </c>
      <c r="J21" s="63">
        <v>0</v>
      </c>
      <c r="K21" s="61">
        <f t="shared" si="1"/>
        <v>0</v>
      </c>
      <c r="L21" s="48"/>
      <c r="M21" s="64"/>
    </row>
    <row r="22" spans="2:13" ht="13.5" customHeight="1" x14ac:dyDescent="0.2">
      <c r="B22" s="86" t="s">
        <v>97</v>
      </c>
      <c r="C22" s="88">
        <v>0</v>
      </c>
      <c r="D22" s="63">
        <v>0</v>
      </c>
      <c r="E22" s="63">
        <v>0</v>
      </c>
      <c r="F22" s="63">
        <v>0</v>
      </c>
      <c r="G22" s="63">
        <v>0</v>
      </c>
      <c r="H22" s="63">
        <v>0</v>
      </c>
      <c r="I22" s="63">
        <v>0</v>
      </c>
      <c r="J22" s="63">
        <v>0</v>
      </c>
      <c r="K22" s="61">
        <f t="shared" si="1"/>
        <v>0</v>
      </c>
      <c r="L22" s="48"/>
      <c r="M22" s="64"/>
    </row>
    <row r="23" spans="2:13" ht="13.5" customHeight="1" x14ac:dyDescent="0.2">
      <c r="B23" s="86" t="s">
        <v>97</v>
      </c>
      <c r="C23" s="88">
        <v>0</v>
      </c>
      <c r="D23" s="63">
        <v>0</v>
      </c>
      <c r="E23" s="63">
        <v>0</v>
      </c>
      <c r="F23" s="63">
        <v>0</v>
      </c>
      <c r="G23" s="63">
        <v>0</v>
      </c>
      <c r="H23" s="63">
        <v>0</v>
      </c>
      <c r="I23" s="63">
        <v>0</v>
      </c>
      <c r="J23" s="63">
        <v>0</v>
      </c>
      <c r="K23" s="61">
        <f t="shared" si="1"/>
        <v>0</v>
      </c>
      <c r="L23" s="48"/>
      <c r="M23" s="64"/>
    </row>
    <row r="24" spans="2:13" ht="13.5" customHeight="1" x14ac:dyDescent="0.2">
      <c r="B24" s="86" t="s">
        <v>97</v>
      </c>
      <c r="C24" s="88">
        <v>0</v>
      </c>
      <c r="D24" s="63">
        <v>0</v>
      </c>
      <c r="E24" s="63">
        <v>0</v>
      </c>
      <c r="F24" s="63">
        <v>0</v>
      </c>
      <c r="G24" s="63">
        <v>0</v>
      </c>
      <c r="H24" s="63">
        <v>0</v>
      </c>
      <c r="I24" s="63">
        <v>0</v>
      </c>
      <c r="J24" s="63">
        <v>0</v>
      </c>
      <c r="K24" s="61">
        <f t="shared" si="1"/>
        <v>0</v>
      </c>
      <c r="L24" s="48"/>
      <c r="M24" s="64"/>
    </row>
    <row r="25" spans="2:13" ht="13.5" customHeight="1" x14ac:dyDescent="0.2">
      <c r="B25" s="86" t="s">
        <v>97</v>
      </c>
      <c r="C25" s="88">
        <v>0</v>
      </c>
      <c r="D25" s="63">
        <v>0</v>
      </c>
      <c r="E25" s="63">
        <v>0</v>
      </c>
      <c r="F25" s="63">
        <v>0</v>
      </c>
      <c r="G25" s="63">
        <v>0</v>
      </c>
      <c r="H25" s="63">
        <v>0</v>
      </c>
      <c r="I25" s="63">
        <v>0</v>
      </c>
      <c r="J25" s="63">
        <v>0</v>
      </c>
      <c r="K25" s="61">
        <f t="shared" si="1"/>
        <v>0</v>
      </c>
      <c r="L25" s="48"/>
      <c r="M25" s="64"/>
    </row>
    <row r="26" spans="2:13" ht="13.5" customHeight="1" x14ac:dyDescent="0.2">
      <c r="B26" s="86" t="s">
        <v>97</v>
      </c>
      <c r="C26" s="88">
        <v>0</v>
      </c>
      <c r="D26" s="63">
        <v>0</v>
      </c>
      <c r="E26" s="63">
        <v>0</v>
      </c>
      <c r="F26" s="63">
        <v>0</v>
      </c>
      <c r="G26" s="63">
        <v>0</v>
      </c>
      <c r="H26" s="63">
        <v>0</v>
      </c>
      <c r="I26" s="63">
        <v>0</v>
      </c>
      <c r="J26" s="63">
        <v>0</v>
      </c>
      <c r="K26" s="61">
        <f t="shared" si="1"/>
        <v>0</v>
      </c>
      <c r="L26" s="48"/>
      <c r="M26" s="64"/>
    </row>
    <row r="27" spans="2:13" ht="13.5" customHeight="1" x14ac:dyDescent="0.2">
      <c r="B27" s="86" t="s">
        <v>97</v>
      </c>
      <c r="C27" s="88">
        <v>0</v>
      </c>
      <c r="D27" s="63">
        <v>0</v>
      </c>
      <c r="E27" s="63">
        <v>0</v>
      </c>
      <c r="F27" s="63">
        <v>0</v>
      </c>
      <c r="G27" s="63">
        <v>0</v>
      </c>
      <c r="H27" s="63">
        <v>0</v>
      </c>
      <c r="I27" s="63">
        <v>0</v>
      </c>
      <c r="J27" s="63">
        <v>0</v>
      </c>
      <c r="K27" s="61">
        <f t="shared" si="1"/>
        <v>0</v>
      </c>
      <c r="L27" s="48"/>
      <c r="M27" s="64"/>
    </row>
    <row r="28" spans="2:13" ht="13.5" customHeight="1" x14ac:dyDescent="0.2">
      <c r="B28" s="86" t="s">
        <v>97</v>
      </c>
      <c r="C28" s="88">
        <v>0</v>
      </c>
      <c r="D28" s="63">
        <v>0</v>
      </c>
      <c r="E28" s="63">
        <v>0</v>
      </c>
      <c r="F28" s="63">
        <v>0</v>
      </c>
      <c r="G28" s="63">
        <v>0</v>
      </c>
      <c r="H28" s="63">
        <v>0</v>
      </c>
      <c r="I28" s="63">
        <v>0</v>
      </c>
      <c r="J28" s="63">
        <v>0</v>
      </c>
      <c r="K28" s="61">
        <f t="shared" si="1"/>
        <v>0</v>
      </c>
      <c r="L28" s="48"/>
      <c r="M28" s="64"/>
    </row>
    <row r="29" spans="2:13" ht="13.5" customHeight="1" x14ac:dyDescent="0.2">
      <c r="B29" s="86" t="s">
        <v>97</v>
      </c>
      <c r="C29" s="88">
        <v>0</v>
      </c>
      <c r="D29" s="63">
        <v>0</v>
      </c>
      <c r="E29" s="63">
        <v>0</v>
      </c>
      <c r="F29" s="63">
        <v>0</v>
      </c>
      <c r="G29" s="63">
        <v>0</v>
      </c>
      <c r="H29" s="63">
        <v>0</v>
      </c>
      <c r="I29" s="63">
        <v>0</v>
      </c>
      <c r="J29" s="63">
        <v>0</v>
      </c>
      <c r="K29" s="61">
        <f t="shared" si="1"/>
        <v>0</v>
      </c>
      <c r="L29" s="48"/>
      <c r="M29" s="64"/>
    </row>
    <row r="30" spans="2:13" ht="13.5" customHeight="1" x14ac:dyDescent="0.2">
      <c r="B30" s="86" t="s">
        <v>97</v>
      </c>
      <c r="C30" s="88">
        <v>0</v>
      </c>
      <c r="D30" s="63">
        <v>0</v>
      </c>
      <c r="E30" s="63">
        <v>0</v>
      </c>
      <c r="F30" s="63">
        <v>0</v>
      </c>
      <c r="G30" s="63">
        <v>0</v>
      </c>
      <c r="H30" s="63">
        <v>0</v>
      </c>
      <c r="I30" s="63">
        <v>0</v>
      </c>
      <c r="J30" s="63">
        <v>0</v>
      </c>
      <c r="K30" s="61">
        <f t="shared" si="1"/>
        <v>0</v>
      </c>
      <c r="L30" s="48"/>
      <c r="M30" s="64"/>
    </row>
    <row r="31" spans="2:13" ht="13.5" customHeight="1" x14ac:dyDescent="0.2">
      <c r="B31" s="86" t="s">
        <v>97</v>
      </c>
      <c r="C31" s="88">
        <v>0</v>
      </c>
      <c r="D31" s="63">
        <v>0</v>
      </c>
      <c r="E31" s="63">
        <v>0</v>
      </c>
      <c r="F31" s="63">
        <v>0</v>
      </c>
      <c r="G31" s="63">
        <v>0</v>
      </c>
      <c r="H31" s="63">
        <v>0</v>
      </c>
      <c r="I31" s="63">
        <v>0</v>
      </c>
      <c r="J31" s="63">
        <v>0</v>
      </c>
      <c r="K31" s="61">
        <f t="shared" si="1"/>
        <v>0</v>
      </c>
      <c r="L31" s="48"/>
      <c r="M31" s="64"/>
    </row>
    <row r="32" spans="2:13" ht="13.5" customHeight="1" x14ac:dyDescent="0.2">
      <c r="B32" s="86" t="s">
        <v>97</v>
      </c>
      <c r="C32" s="88">
        <v>0</v>
      </c>
      <c r="D32" s="63">
        <v>0</v>
      </c>
      <c r="E32" s="63">
        <v>0</v>
      </c>
      <c r="F32" s="63">
        <v>0</v>
      </c>
      <c r="G32" s="63">
        <v>0</v>
      </c>
      <c r="H32" s="63">
        <v>0</v>
      </c>
      <c r="I32" s="63">
        <v>0</v>
      </c>
      <c r="J32" s="63">
        <v>0</v>
      </c>
      <c r="K32" s="61">
        <f t="shared" si="1"/>
        <v>0</v>
      </c>
      <c r="L32" s="48"/>
      <c r="M32" s="64"/>
    </row>
    <row r="33" spans="2:13" ht="13.5" customHeight="1" x14ac:dyDescent="0.2">
      <c r="B33" s="86" t="s">
        <v>97</v>
      </c>
      <c r="C33" s="88">
        <v>0</v>
      </c>
      <c r="D33" s="63">
        <v>0</v>
      </c>
      <c r="E33" s="63">
        <v>0</v>
      </c>
      <c r="F33" s="63">
        <v>0</v>
      </c>
      <c r="G33" s="63">
        <v>0</v>
      </c>
      <c r="H33" s="63">
        <v>0</v>
      </c>
      <c r="I33" s="63">
        <v>0</v>
      </c>
      <c r="J33" s="63">
        <v>0</v>
      </c>
      <c r="K33" s="61">
        <f t="shared" si="1"/>
        <v>0</v>
      </c>
      <c r="L33" s="48"/>
      <c r="M33" s="64"/>
    </row>
    <row r="34" spans="2:13" ht="13.5" customHeight="1" x14ac:dyDescent="0.2">
      <c r="B34" s="86" t="s">
        <v>97</v>
      </c>
      <c r="C34" s="88">
        <v>0</v>
      </c>
      <c r="D34" s="63">
        <v>0</v>
      </c>
      <c r="E34" s="63">
        <v>0</v>
      </c>
      <c r="F34" s="63">
        <v>0</v>
      </c>
      <c r="G34" s="63">
        <v>0</v>
      </c>
      <c r="H34" s="63">
        <v>0</v>
      </c>
      <c r="I34" s="63">
        <v>0</v>
      </c>
      <c r="J34" s="63">
        <v>0</v>
      </c>
      <c r="K34" s="61">
        <f t="shared" si="1"/>
        <v>0</v>
      </c>
      <c r="L34" s="48"/>
      <c r="M34" s="64"/>
    </row>
    <row r="35" spans="2:13" ht="13.5" customHeight="1" x14ac:dyDescent="0.2">
      <c r="B35" s="86" t="s">
        <v>97</v>
      </c>
      <c r="C35" s="88">
        <v>0</v>
      </c>
      <c r="D35" s="63">
        <v>0</v>
      </c>
      <c r="E35" s="63">
        <v>0</v>
      </c>
      <c r="F35" s="63">
        <v>0</v>
      </c>
      <c r="G35" s="63">
        <v>0</v>
      </c>
      <c r="H35" s="63">
        <v>0</v>
      </c>
      <c r="I35" s="63">
        <v>0</v>
      </c>
      <c r="J35" s="63">
        <v>0</v>
      </c>
      <c r="K35" s="61">
        <f t="shared" si="1"/>
        <v>0</v>
      </c>
      <c r="L35" s="48"/>
      <c r="M35" s="64"/>
    </row>
    <row r="36" spans="2:13" ht="13.5" customHeight="1" x14ac:dyDescent="0.2">
      <c r="B36" s="86" t="s">
        <v>97</v>
      </c>
      <c r="C36" s="88">
        <v>0</v>
      </c>
      <c r="D36" s="63">
        <v>0</v>
      </c>
      <c r="E36" s="63">
        <v>0</v>
      </c>
      <c r="F36" s="63">
        <v>0</v>
      </c>
      <c r="G36" s="63">
        <v>0</v>
      </c>
      <c r="H36" s="63">
        <v>0</v>
      </c>
      <c r="I36" s="63">
        <v>0</v>
      </c>
      <c r="J36" s="63">
        <v>0</v>
      </c>
      <c r="K36" s="61">
        <f t="shared" si="1"/>
        <v>0</v>
      </c>
      <c r="L36" s="48"/>
      <c r="M36" s="64"/>
    </row>
    <row r="37" spans="2:13" ht="13.5" customHeight="1" x14ac:dyDescent="0.2">
      <c r="B37" s="86" t="s">
        <v>97</v>
      </c>
      <c r="C37" s="88">
        <v>0</v>
      </c>
      <c r="D37" s="63">
        <v>0</v>
      </c>
      <c r="E37" s="63">
        <v>0</v>
      </c>
      <c r="F37" s="63">
        <v>0</v>
      </c>
      <c r="G37" s="63">
        <v>0</v>
      </c>
      <c r="H37" s="63">
        <v>0</v>
      </c>
      <c r="I37" s="63">
        <v>0</v>
      </c>
      <c r="J37" s="63">
        <v>0</v>
      </c>
      <c r="K37" s="61">
        <f t="shared" si="0"/>
        <v>0</v>
      </c>
      <c r="L37" s="48"/>
      <c r="M37" s="64"/>
    </row>
    <row r="38" spans="2:13" ht="13.5" customHeight="1" x14ac:dyDescent="0.2">
      <c r="B38" s="86" t="s">
        <v>97</v>
      </c>
      <c r="C38" s="88">
        <v>0</v>
      </c>
      <c r="D38" s="63">
        <v>0</v>
      </c>
      <c r="E38" s="63">
        <v>0</v>
      </c>
      <c r="F38" s="63">
        <v>0</v>
      </c>
      <c r="G38" s="63">
        <v>0</v>
      </c>
      <c r="H38" s="63">
        <v>0</v>
      </c>
      <c r="I38" s="63">
        <v>0</v>
      </c>
      <c r="J38" s="63">
        <v>0</v>
      </c>
      <c r="K38" s="61">
        <f t="shared" si="0"/>
        <v>0</v>
      </c>
      <c r="L38" s="48"/>
      <c r="M38" s="64"/>
    </row>
    <row r="39" spans="2:13" ht="13.5" customHeight="1" x14ac:dyDescent="0.2">
      <c r="B39" s="86" t="s">
        <v>97</v>
      </c>
      <c r="C39" s="88">
        <v>0</v>
      </c>
      <c r="D39" s="63">
        <v>0</v>
      </c>
      <c r="E39" s="63">
        <v>0</v>
      </c>
      <c r="F39" s="63">
        <v>0</v>
      </c>
      <c r="G39" s="63">
        <v>0</v>
      </c>
      <c r="H39" s="63">
        <v>0</v>
      </c>
      <c r="I39" s="63">
        <v>0</v>
      </c>
      <c r="J39" s="63">
        <v>0</v>
      </c>
      <c r="K39" s="61">
        <f t="shared" si="0"/>
        <v>0</v>
      </c>
      <c r="L39" s="48"/>
      <c r="M39" s="64"/>
    </row>
    <row r="40" spans="2:13" s="38" customFormat="1" x14ac:dyDescent="0.2">
      <c r="B40" s="83" t="s">
        <v>127</v>
      </c>
      <c r="C40" s="89">
        <f>SUM(C15:C39)</f>
        <v>0</v>
      </c>
      <c r="D40" s="62">
        <f>SUM(D15:D39)</f>
        <v>0</v>
      </c>
      <c r="E40" s="62">
        <f>SUM(E15:E39)</f>
        <v>0</v>
      </c>
      <c r="F40" s="62">
        <f>SUM(F15:F39)</f>
        <v>0</v>
      </c>
      <c r="G40" s="62">
        <f t="shared" ref="G40:H40" si="2">SUM(G15:G39)</f>
        <v>0</v>
      </c>
      <c r="H40" s="62">
        <f t="shared" si="2"/>
        <v>0</v>
      </c>
      <c r="I40" s="62">
        <f>SUM(I15:I39)</f>
        <v>0</v>
      </c>
      <c r="J40" s="62">
        <f>SUM(J15:J39)</f>
        <v>0</v>
      </c>
      <c r="K40" s="62">
        <f t="shared" ref="K40" si="3">SUM(K15:K39)</f>
        <v>0</v>
      </c>
      <c r="L40" s="41"/>
      <c r="M40" s="41"/>
    </row>
    <row r="41" spans="2:13" s="38" customFormat="1" x14ac:dyDescent="0.2">
      <c r="B41" s="66"/>
      <c r="C41" s="41"/>
      <c r="D41" s="41"/>
      <c r="E41" s="41"/>
      <c r="F41" s="41"/>
      <c r="G41" s="41"/>
      <c r="H41" s="41"/>
      <c r="I41" s="41"/>
      <c r="J41" s="41"/>
      <c r="K41" s="42"/>
      <c r="L41" s="41"/>
      <c r="M41" s="41"/>
    </row>
    <row r="42" spans="2:13" x14ac:dyDescent="0.2">
      <c r="B42" s="48"/>
      <c r="C42" s="67"/>
      <c r="D42" s="35"/>
      <c r="E42" s="35"/>
      <c r="F42" s="35"/>
      <c r="G42" s="35"/>
      <c r="H42" s="35"/>
      <c r="I42" s="35"/>
      <c r="J42" s="35"/>
      <c r="K42" s="35"/>
      <c r="L42" s="48"/>
      <c r="M42" s="48"/>
    </row>
    <row r="43" spans="2:13" s="38" customFormat="1" x14ac:dyDescent="0.2">
      <c r="B43" s="68" t="s">
        <v>80</v>
      </c>
      <c r="C43" s="67"/>
      <c r="D43" s="69"/>
      <c r="E43" s="69"/>
      <c r="F43" s="69"/>
      <c r="G43" s="69"/>
      <c r="H43" s="69"/>
      <c r="I43" s="69"/>
      <c r="J43" s="69"/>
      <c r="K43" s="69"/>
      <c r="L43" s="41"/>
      <c r="M43" s="48"/>
    </row>
    <row r="44" spans="2:13" ht="13.5" customHeight="1" x14ac:dyDescent="0.2">
      <c r="B44" s="82" t="str">
        <f>B15</f>
        <v>…..</v>
      </c>
      <c r="C44" s="90">
        <f>C15*SUMIFS('KWF Tarievenbeleid'!C:C,'KWF Tarievenbeleid'!$A:$A,$C$9,'KWF Tarievenbeleid'!$B:$B,$B44)</f>
        <v>0</v>
      </c>
      <c r="D44" s="59">
        <f>D15*SUMIFS('KWF Tarievenbeleid'!D:D,'KWF Tarievenbeleid'!$A:$A,$C$9,'KWF Tarievenbeleid'!$B:$B,$B44)</f>
        <v>0</v>
      </c>
      <c r="E44" s="59">
        <f>E15*SUMIFS('KWF Tarievenbeleid'!E:E,'KWF Tarievenbeleid'!$A:$A,$C$9,'KWF Tarievenbeleid'!$B:$B,$B44)</f>
        <v>0</v>
      </c>
      <c r="F44" s="59">
        <f>F15*SUMIFS('KWF Tarievenbeleid'!F:F,'KWF Tarievenbeleid'!$A:$A,$C$9,'KWF Tarievenbeleid'!$B:$B,$B44)</f>
        <v>0</v>
      </c>
      <c r="G44" s="59">
        <f>G15*SUMIFS('KWF Tarievenbeleid'!G:G,'KWF Tarievenbeleid'!$A:$A,$C$9,'KWF Tarievenbeleid'!$B:$B,$B44)</f>
        <v>0</v>
      </c>
      <c r="H44" s="59">
        <f>H15*SUMIFS('KWF Tarievenbeleid'!H:H,'KWF Tarievenbeleid'!$A:$A,$C$9,'KWF Tarievenbeleid'!$B:$B,$B44)</f>
        <v>0</v>
      </c>
      <c r="I44" s="59">
        <f>I15*SUMIFS('KWF Tarievenbeleid'!I:I,'KWF Tarievenbeleid'!$A:$A,$C$9,'KWF Tarievenbeleid'!$B:$B,$B44)</f>
        <v>0</v>
      </c>
      <c r="J44" s="59">
        <f>J15*SUMIFS('KWF Tarievenbeleid'!J:J,'KWF Tarievenbeleid'!$A:$A,$C$9,'KWF Tarievenbeleid'!$B:$B,$B44)</f>
        <v>0</v>
      </c>
      <c r="K44" s="59">
        <f>SUM(C44:J44)</f>
        <v>0</v>
      </c>
      <c r="L44" s="48"/>
      <c r="M44" s="48"/>
    </row>
    <row r="45" spans="2:13" ht="13.5" customHeight="1" x14ac:dyDescent="0.2">
      <c r="B45" s="82" t="str">
        <f t="shared" ref="B45:B68" si="4">B16</f>
        <v>…..</v>
      </c>
      <c r="C45" s="90">
        <f>C16*SUMIFS('KWF Tarievenbeleid'!C:C,'KWF Tarievenbeleid'!$A:$A,$C$9,'KWF Tarievenbeleid'!$B:$B,$B45)</f>
        <v>0</v>
      </c>
      <c r="D45" s="59">
        <f>D16*SUMIFS('KWF Tarievenbeleid'!D:D,'KWF Tarievenbeleid'!$A:$A,$C$9,'KWF Tarievenbeleid'!$B:$B,$B45)</f>
        <v>0</v>
      </c>
      <c r="E45" s="59">
        <f>E16*SUMIFS('KWF Tarievenbeleid'!E:E,'KWF Tarievenbeleid'!$A:$A,$C$9,'KWF Tarievenbeleid'!$B:$B,$B45)</f>
        <v>0</v>
      </c>
      <c r="F45" s="59">
        <f>F16*SUMIFS('KWF Tarievenbeleid'!F:F,'KWF Tarievenbeleid'!$A:$A,$C$9,'KWF Tarievenbeleid'!$B:$B,$B45)</f>
        <v>0</v>
      </c>
      <c r="G45" s="59">
        <f>G16*SUMIFS('KWF Tarievenbeleid'!G:G,'KWF Tarievenbeleid'!$A:$A,$C$9,'KWF Tarievenbeleid'!$B:$B,$B45)</f>
        <v>0</v>
      </c>
      <c r="H45" s="59">
        <f>H16*SUMIFS('KWF Tarievenbeleid'!H:H,'KWF Tarievenbeleid'!$A:$A,$C$9,'KWF Tarievenbeleid'!$B:$B,$B45)</f>
        <v>0</v>
      </c>
      <c r="I45" s="59">
        <f>I16*SUMIFS('KWF Tarievenbeleid'!I:I,'KWF Tarievenbeleid'!$A:$A,$C$9,'KWF Tarievenbeleid'!$B:$B,$B45)</f>
        <v>0</v>
      </c>
      <c r="J45" s="59">
        <f>J16*SUMIFS('KWF Tarievenbeleid'!J:J,'KWF Tarievenbeleid'!$A:$A,$C$9,'KWF Tarievenbeleid'!$B:$B,$B45)</f>
        <v>0</v>
      </c>
      <c r="K45" s="59">
        <f t="shared" ref="K45:K68" si="5">SUM(C45:J45)</f>
        <v>0</v>
      </c>
      <c r="L45" s="48"/>
      <c r="M45" s="48"/>
    </row>
    <row r="46" spans="2:13" ht="13.5" customHeight="1" x14ac:dyDescent="0.2">
      <c r="B46" s="82" t="str">
        <f t="shared" si="4"/>
        <v>…..</v>
      </c>
      <c r="C46" s="90">
        <f>C17*SUMIFS('KWF Tarievenbeleid'!C:C,'KWF Tarievenbeleid'!$A:$A,$C$9,'KWF Tarievenbeleid'!$B:$B,$B46)</f>
        <v>0</v>
      </c>
      <c r="D46" s="59">
        <f>D17*SUMIFS('KWF Tarievenbeleid'!D:D,'KWF Tarievenbeleid'!$A:$A,$C$9,'KWF Tarievenbeleid'!$B:$B,$B46)</f>
        <v>0</v>
      </c>
      <c r="E46" s="59">
        <f>E17*SUMIFS('KWF Tarievenbeleid'!E:E,'KWF Tarievenbeleid'!$A:$A,$C$9,'KWF Tarievenbeleid'!$B:$B,$B46)</f>
        <v>0</v>
      </c>
      <c r="F46" s="59">
        <f>F17*SUMIFS('KWF Tarievenbeleid'!F:F,'KWF Tarievenbeleid'!$A:$A,$C$9,'KWF Tarievenbeleid'!$B:$B,$B46)</f>
        <v>0</v>
      </c>
      <c r="G46" s="59">
        <f>G17*SUMIFS('KWF Tarievenbeleid'!G:G,'KWF Tarievenbeleid'!$A:$A,$C$9,'KWF Tarievenbeleid'!$B:$B,$B46)</f>
        <v>0</v>
      </c>
      <c r="H46" s="59">
        <f>H17*SUMIFS('KWF Tarievenbeleid'!H:H,'KWF Tarievenbeleid'!$A:$A,$C$9,'KWF Tarievenbeleid'!$B:$B,$B46)</f>
        <v>0</v>
      </c>
      <c r="I46" s="59">
        <f>I17*SUMIFS('KWF Tarievenbeleid'!I:I,'KWF Tarievenbeleid'!$A:$A,$C$9,'KWF Tarievenbeleid'!$B:$B,$B46)</f>
        <v>0</v>
      </c>
      <c r="J46" s="59">
        <f>J17*SUMIFS('KWF Tarievenbeleid'!J:J,'KWF Tarievenbeleid'!$A:$A,$C$9,'KWF Tarievenbeleid'!$B:$B,$B46)</f>
        <v>0</v>
      </c>
      <c r="K46" s="59">
        <f t="shared" si="5"/>
        <v>0</v>
      </c>
      <c r="L46" s="48"/>
      <c r="M46" s="48"/>
    </row>
    <row r="47" spans="2:13" ht="13.5" customHeight="1" x14ac:dyDescent="0.2">
      <c r="B47" s="82" t="str">
        <f t="shared" si="4"/>
        <v>…..</v>
      </c>
      <c r="C47" s="90">
        <f>C18*SUMIFS('KWF Tarievenbeleid'!C:C,'KWF Tarievenbeleid'!$A:$A,$C$9,'KWF Tarievenbeleid'!$B:$B,$B47)</f>
        <v>0</v>
      </c>
      <c r="D47" s="59">
        <f>D18*SUMIFS('KWF Tarievenbeleid'!D:D,'KWF Tarievenbeleid'!$A:$A,$C$9,'KWF Tarievenbeleid'!$B:$B,$B47)</f>
        <v>0</v>
      </c>
      <c r="E47" s="59">
        <f>E18*SUMIFS('KWF Tarievenbeleid'!E:E,'KWF Tarievenbeleid'!$A:$A,$C$9,'KWF Tarievenbeleid'!$B:$B,$B47)</f>
        <v>0</v>
      </c>
      <c r="F47" s="59">
        <f>F18*SUMIFS('KWF Tarievenbeleid'!F:F,'KWF Tarievenbeleid'!$A:$A,$C$9,'KWF Tarievenbeleid'!$B:$B,$B47)</f>
        <v>0</v>
      </c>
      <c r="G47" s="59">
        <f>G18*SUMIFS('KWF Tarievenbeleid'!G:G,'KWF Tarievenbeleid'!$A:$A,$C$9,'KWF Tarievenbeleid'!$B:$B,$B47)</f>
        <v>0</v>
      </c>
      <c r="H47" s="59">
        <f>H18*SUMIFS('KWF Tarievenbeleid'!H:H,'KWF Tarievenbeleid'!$A:$A,$C$9,'KWF Tarievenbeleid'!$B:$B,$B47)</f>
        <v>0</v>
      </c>
      <c r="I47" s="59">
        <f>I18*SUMIFS('KWF Tarievenbeleid'!I:I,'KWF Tarievenbeleid'!$A:$A,$C$9,'KWF Tarievenbeleid'!$B:$B,$B47)</f>
        <v>0</v>
      </c>
      <c r="J47" s="59">
        <f>J18*SUMIFS('KWF Tarievenbeleid'!J:J,'KWF Tarievenbeleid'!$A:$A,$C$9,'KWF Tarievenbeleid'!$B:$B,$B47)</f>
        <v>0</v>
      </c>
      <c r="K47" s="59">
        <f t="shared" si="5"/>
        <v>0</v>
      </c>
      <c r="L47" s="48"/>
      <c r="M47" s="48"/>
    </row>
    <row r="48" spans="2:13" ht="13.5" customHeight="1" x14ac:dyDescent="0.2">
      <c r="B48" s="82" t="str">
        <f t="shared" si="4"/>
        <v>…..</v>
      </c>
      <c r="C48" s="90">
        <f>C19*SUMIFS('KWF Tarievenbeleid'!C:C,'KWF Tarievenbeleid'!$A:$A,$C$9,'KWF Tarievenbeleid'!$B:$B,$B48)</f>
        <v>0</v>
      </c>
      <c r="D48" s="59">
        <f>D19*SUMIFS('KWF Tarievenbeleid'!D:D,'KWF Tarievenbeleid'!$A:$A,$C$9,'KWF Tarievenbeleid'!$B:$B,$B48)</f>
        <v>0</v>
      </c>
      <c r="E48" s="59">
        <f>E19*SUMIFS('KWF Tarievenbeleid'!E:E,'KWF Tarievenbeleid'!$A:$A,$C$9,'KWF Tarievenbeleid'!$B:$B,$B48)</f>
        <v>0</v>
      </c>
      <c r="F48" s="59">
        <f>F19*SUMIFS('KWF Tarievenbeleid'!F:F,'KWF Tarievenbeleid'!$A:$A,$C$9,'KWF Tarievenbeleid'!$B:$B,$B48)</f>
        <v>0</v>
      </c>
      <c r="G48" s="59">
        <f>G19*SUMIFS('KWF Tarievenbeleid'!G:G,'KWF Tarievenbeleid'!$A:$A,$C$9,'KWF Tarievenbeleid'!$B:$B,$B48)</f>
        <v>0</v>
      </c>
      <c r="H48" s="59">
        <f>H19*SUMIFS('KWF Tarievenbeleid'!H:H,'KWF Tarievenbeleid'!$A:$A,$C$9,'KWF Tarievenbeleid'!$B:$B,$B48)</f>
        <v>0</v>
      </c>
      <c r="I48" s="59">
        <f>I19*SUMIFS('KWF Tarievenbeleid'!I:I,'KWF Tarievenbeleid'!$A:$A,$C$9,'KWF Tarievenbeleid'!$B:$B,$B48)</f>
        <v>0</v>
      </c>
      <c r="J48" s="59">
        <f>J19*SUMIFS('KWF Tarievenbeleid'!J:J,'KWF Tarievenbeleid'!$A:$A,$C$9,'KWF Tarievenbeleid'!$B:$B,$B48)</f>
        <v>0</v>
      </c>
      <c r="K48" s="59">
        <f t="shared" si="5"/>
        <v>0</v>
      </c>
      <c r="L48" s="48"/>
      <c r="M48" s="48"/>
    </row>
    <row r="49" spans="2:13" ht="13.5" customHeight="1" x14ac:dyDescent="0.2">
      <c r="B49" s="82" t="str">
        <f t="shared" si="4"/>
        <v>…..</v>
      </c>
      <c r="C49" s="90">
        <f>C20*SUMIFS('KWF Tarievenbeleid'!C:C,'KWF Tarievenbeleid'!$A:$A,$C$9,'KWF Tarievenbeleid'!$B:$B,$B49)</f>
        <v>0</v>
      </c>
      <c r="D49" s="59">
        <f>D20*SUMIFS('KWF Tarievenbeleid'!D:D,'KWF Tarievenbeleid'!$A:$A,$C$9,'KWF Tarievenbeleid'!$B:$B,$B49)</f>
        <v>0</v>
      </c>
      <c r="E49" s="59">
        <f>E20*SUMIFS('KWF Tarievenbeleid'!E:E,'KWF Tarievenbeleid'!$A:$A,$C$9,'KWF Tarievenbeleid'!$B:$B,$B49)</f>
        <v>0</v>
      </c>
      <c r="F49" s="59">
        <f>F20*SUMIFS('KWF Tarievenbeleid'!F:F,'KWF Tarievenbeleid'!$A:$A,$C$9,'KWF Tarievenbeleid'!$B:$B,$B49)</f>
        <v>0</v>
      </c>
      <c r="G49" s="59">
        <f>G20*SUMIFS('KWF Tarievenbeleid'!G:G,'KWF Tarievenbeleid'!$A:$A,$C$9,'KWF Tarievenbeleid'!$B:$B,$B49)</f>
        <v>0</v>
      </c>
      <c r="H49" s="59">
        <f>H20*SUMIFS('KWF Tarievenbeleid'!H:H,'KWF Tarievenbeleid'!$A:$A,$C$9,'KWF Tarievenbeleid'!$B:$B,$B49)</f>
        <v>0</v>
      </c>
      <c r="I49" s="59">
        <f>I20*SUMIFS('KWF Tarievenbeleid'!I:I,'KWF Tarievenbeleid'!$A:$A,$C$9,'KWF Tarievenbeleid'!$B:$B,$B49)</f>
        <v>0</v>
      </c>
      <c r="J49" s="59">
        <f>J20*SUMIFS('KWF Tarievenbeleid'!J:J,'KWF Tarievenbeleid'!$A:$A,$C$9,'KWF Tarievenbeleid'!$B:$B,$B49)</f>
        <v>0</v>
      </c>
      <c r="K49" s="59">
        <f t="shared" si="5"/>
        <v>0</v>
      </c>
      <c r="L49" s="48"/>
      <c r="M49" s="48"/>
    </row>
    <row r="50" spans="2:13" ht="13.5" customHeight="1" x14ac:dyDescent="0.2">
      <c r="B50" s="82" t="str">
        <f t="shared" si="4"/>
        <v>…..</v>
      </c>
      <c r="C50" s="90">
        <f>C21*SUMIFS('KWF Tarievenbeleid'!C:C,'KWF Tarievenbeleid'!$A:$A,$C$9,'KWF Tarievenbeleid'!$B:$B,$B50)</f>
        <v>0</v>
      </c>
      <c r="D50" s="59">
        <f>D21*SUMIFS('KWF Tarievenbeleid'!D:D,'KWF Tarievenbeleid'!$A:$A,$C$9,'KWF Tarievenbeleid'!$B:$B,$B50)</f>
        <v>0</v>
      </c>
      <c r="E50" s="59">
        <f>E21*SUMIFS('KWF Tarievenbeleid'!E:E,'KWF Tarievenbeleid'!$A:$A,$C$9,'KWF Tarievenbeleid'!$B:$B,$B50)</f>
        <v>0</v>
      </c>
      <c r="F50" s="59">
        <f>F21*SUMIFS('KWF Tarievenbeleid'!F:F,'KWF Tarievenbeleid'!$A:$A,$C$9,'KWF Tarievenbeleid'!$B:$B,$B50)</f>
        <v>0</v>
      </c>
      <c r="G50" s="59">
        <f>G21*SUMIFS('KWF Tarievenbeleid'!G:G,'KWF Tarievenbeleid'!$A:$A,$C$9,'KWF Tarievenbeleid'!$B:$B,$B50)</f>
        <v>0</v>
      </c>
      <c r="H50" s="59">
        <f>H21*SUMIFS('KWF Tarievenbeleid'!H:H,'KWF Tarievenbeleid'!$A:$A,$C$9,'KWF Tarievenbeleid'!$B:$B,$B50)</f>
        <v>0</v>
      </c>
      <c r="I50" s="59">
        <f>I21*SUMIFS('KWF Tarievenbeleid'!I:I,'KWF Tarievenbeleid'!$A:$A,$C$9,'KWF Tarievenbeleid'!$B:$B,$B50)</f>
        <v>0</v>
      </c>
      <c r="J50" s="59">
        <f>J21*SUMIFS('KWF Tarievenbeleid'!J:J,'KWF Tarievenbeleid'!$A:$A,$C$9,'KWF Tarievenbeleid'!$B:$B,$B50)</f>
        <v>0</v>
      </c>
      <c r="K50" s="59">
        <f t="shared" si="5"/>
        <v>0</v>
      </c>
      <c r="L50" s="48"/>
      <c r="M50" s="48"/>
    </row>
    <row r="51" spans="2:13" ht="13.5" customHeight="1" x14ac:dyDescent="0.2">
      <c r="B51" s="82" t="str">
        <f t="shared" si="4"/>
        <v>…..</v>
      </c>
      <c r="C51" s="90">
        <f>C22*SUMIFS('KWF Tarievenbeleid'!C:C,'KWF Tarievenbeleid'!$A:$A,$C$9,'KWF Tarievenbeleid'!$B:$B,$B51)</f>
        <v>0</v>
      </c>
      <c r="D51" s="59">
        <f>D22*SUMIFS('KWF Tarievenbeleid'!D:D,'KWF Tarievenbeleid'!$A:$A,$C$9,'KWF Tarievenbeleid'!$B:$B,$B51)</f>
        <v>0</v>
      </c>
      <c r="E51" s="59">
        <f>E22*SUMIFS('KWF Tarievenbeleid'!E:E,'KWF Tarievenbeleid'!$A:$A,$C$9,'KWF Tarievenbeleid'!$B:$B,$B51)</f>
        <v>0</v>
      </c>
      <c r="F51" s="59">
        <f>F22*SUMIFS('KWF Tarievenbeleid'!F:F,'KWF Tarievenbeleid'!$A:$A,$C$9,'KWF Tarievenbeleid'!$B:$B,$B51)</f>
        <v>0</v>
      </c>
      <c r="G51" s="59">
        <f>G22*SUMIFS('KWF Tarievenbeleid'!G:G,'KWF Tarievenbeleid'!$A:$A,$C$9,'KWF Tarievenbeleid'!$B:$B,$B51)</f>
        <v>0</v>
      </c>
      <c r="H51" s="59">
        <f>H22*SUMIFS('KWF Tarievenbeleid'!H:H,'KWF Tarievenbeleid'!$A:$A,$C$9,'KWF Tarievenbeleid'!$B:$B,$B51)</f>
        <v>0</v>
      </c>
      <c r="I51" s="59">
        <f>I22*SUMIFS('KWF Tarievenbeleid'!I:I,'KWF Tarievenbeleid'!$A:$A,$C$9,'KWF Tarievenbeleid'!$B:$B,$B51)</f>
        <v>0</v>
      </c>
      <c r="J51" s="59">
        <f>J22*SUMIFS('KWF Tarievenbeleid'!J:J,'KWF Tarievenbeleid'!$A:$A,$C$9,'KWF Tarievenbeleid'!$B:$B,$B51)</f>
        <v>0</v>
      </c>
      <c r="K51" s="59">
        <f t="shared" si="5"/>
        <v>0</v>
      </c>
      <c r="L51" s="48"/>
      <c r="M51" s="48"/>
    </row>
    <row r="52" spans="2:13" ht="13.5" customHeight="1" x14ac:dyDescent="0.2">
      <c r="B52" s="82" t="str">
        <f t="shared" si="4"/>
        <v>…..</v>
      </c>
      <c r="C52" s="90">
        <f>C23*SUMIFS('KWF Tarievenbeleid'!C:C,'KWF Tarievenbeleid'!$A:$A,$C$9,'KWF Tarievenbeleid'!$B:$B,$B52)</f>
        <v>0</v>
      </c>
      <c r="D52" s="59">
        <f>D23*SUMIFS('KWF Tarievenbeleid'!D:D,'KWF Tarievenbeleid'!$A:$A,$C$9,'KWF Tarievenbeleid'!$B:$B,$B52)</f>
        <v>0</v>
      </c>
      <c r="E52" s="59">
        <f>E23*SUMIFS('KWF Tarievenbeleid'!E:E,'KWF Tarievenbeleid'!$A:$A,$C$9,'KWF Tarievenbeleid'!$B:$B,$B52)</f>
        <v>0</v>
      </c>
      <c r="F52" s="59">
        <f>F23*SUMIFS('KWF Tarievenbeleid'!F:F,'KWF Tarievenbeleid'!$A:$A,$C$9,'KWF Tarievenbeleid'!$B:$B,$B52)</f>
        <v>0</v>
      </c>
      <c r="G52" s="59">
        <f>G23*SUMIFS('KWF Tarievenbeleid'!G:G,'KWF Tarievenbeleid'!$A:$A,$C$9,'KWF Tarievenbeleid'!$B:$B,$B52)</f>
        <v>0</v>
      </c>
      <c r="H52" s="59">
        <f>H23*SUMIFS('KWF Tarievenbeleid'!H:H,'KWF Tarievenbeleid'!$A:$A,$C$9,'KWF Tarievenbeleid'!$B:$B,$B52)</f>
        <v>0</v>
      </c>
      <c r="I52" s="59">
        <f>I23*SUMIFS('KWF Tarievenbeleid'!I:I,'KWF Tarievenbeleid'!$A:$A,$C$9,'KWF Tarievenbeleid'!$B:$B,$B52)</f>
        <v>0</v>
      </c>
      <c r="J52" s="59">
        <f>J23*SUMIFS('KWF Tarievenbeleid'!J:J,'KWF Tarievenbeleid'!$A:$A,$C$9,'KWF Tarievenbeleid'!$B:$B,$B52)</f>
        <v>0</v>
      </c>
      <c r="K52" s="59">
        <f t="shared" si="5"/>
        <v>0</v>
      </c>
      <c r="L52" s="48"/>
      <c r="M52" s="48"/>
    </row>
    <row r="53" spans="2:13" ht="13.5" customHeight="1" x14ac:dyDescent="0.2">
      <c r="B53" s="82" t="str">
        <f t="shared" si="4"/>
        <v>…..</v>
      </c>
      <c r="C53" s="90">
        <f>C24*SUMIFS('KWF Tarievenbeleid'!C:C,'KWF Tarievenbeleid'!$A:$A,$C$9,'KWF Tarievenbeleid'!$B:$B,$B53)</f>
        <v>0</v>
      </c>
      <c r="D53" s="59">
        <f>D24*SUMIFS('KWF Tarievenbeleid'!D:D,'KWF Tarievenbeleid'!$A:$A,$C$9,'KWF Tarievenbeleid'!$B:$B,$B53)</f>
        <v>0</v>
      </c>
      <c r="E53" s="59">
        <f>E24*SUMIFS('KWF Tarievenbeleid'!E:E,'KWF Tarievenbeleid'!$A:$A,$C$9,'KWF Tarievenbeleid'!$B:$B,$B53)</f>
        <v>0</v>
      </c>
      <c r="F53" s="59">
        <f>F24*SUMIFS('KWF Tarievenbeleid'!F:F,'KWF Tarievenbeleid'!$A:$A,$C$9,'KWF Tarievenbeleid'!$B:$B,$B53)</f>
        <v>0</v>
      </c>
      <c r="G53" s="59">
        <f>G24*SUMIFS('KWF Tarievenbeleid'!G:G,'KWF Tarievenbeleid'!$A:$A,$C$9,'KWF Tarievenbeleid'!$B:$B,$B53)</f>
        <v>0</v>
      </c>
      <c r="H53" s="59">
        <f>H24*SUMIFS('KWF Tarievenbeleid'!H:H,'KWF Tarievenbeleid'!$A:$A,$C$9,'KWF Tarievenbeleid'!$B:$B,$B53)</f>
        <v>0</v>
      </c>
      <c r="I53" s="59">
        <f>I24*SUMIFS('KWF Tarievenbeleid'!I:I,'KWF Tarievenbeleid'!$A:$A,$C$9,'KWF Tarievenbeleid'!$B:$B,$B53)</f>
        <v>0</v>
      </c>
      <c r="J53" s="59">
        <f>J24*SUMIFS('KWF Tarievenbeleid'!J:J,'KWF Tarievenbeleid'!$A:$A,$C$9,'KWF Tarievenbeleid'!$B:$B,$B53)</f>
        <v>0</v>
      </c>
      <c r="K53" s="59">
        <f t="shared" si="5"/>
        <v>0</v>
      </c>
      <c r="L53" s="48"/>
      <c r="M53" s="48"/>
    </row>
    <row r="54" spans="2:13" ht="13.5" customHeight="1" x14ac:dyDescent="0.2">
      <c r="B54" s="82" t="str">
        <f t="shared" si="4"/>
        <v>…..</v>
      </c>
      <c r="C54" s="90">
        <f>C25*SUMIFS('KWF Tarievenbeleid'!C:C,'KWF Tarievenbeleid'!$A:$A,$C$9,'KWF Tarievenbeleid'!$B:$B,$B54)</f>
        <v>0</v>
      </c>
      <c r="D54" s="59">
        <f>D25*SUMIFS('KWF Tarievenbeleid'!D:D,'KWF Tarievenbeleid'!$A:$A,$C$9,'KWF Tarievenbeleid'!$B:$B,$B54)</f>
        <v>0</v>
      </c>
      <c r="E54" s="59">
        <f>E25*SUMIFS('KWF Tarievenbeleid'!E:E,'KWF Tarievenbeleid'!$A:$A,$C$9,'KWF Tarievenbeleid'!$B:$B,$B54)</f>
        <v>0</v>
      </c>
      <c r="F54" s="59">
        <f>F25*SUMIFS('KWF Tarievenbeleid'!F:F,'KWF Tarievenbeleid'!$A:$A,$C$9,'KWF Tarievenbeleid'!$B:$B,$B54)</f>
        <v>0</v>
      </c>
      <c r="G54" s="59">
        <f>G25*SUMIFS('KWF Tarievenbeleid'!G:G,'KWF Tarievenbeleid'!$A:$A,$C$9,'KWF Tarievenbeleid'!$B:$B,$B54)</f>
        <v>0</v>
      </c>
      <c r="H54" s="59">
        <f>H25*SUMIFS('KWF Tarievenbeleid'!H:H,'KWF Tarievenbeleid'!$A:$A,$C$9,'KWF Tarievenbeleid'!$B:$B,$B54)</f>
        <v>0</v>
      </c>
      <c r="I54" s="59">
        <f>I25*SUMIFS('KWF Tarievenbeleid'!I:I,'KWF Tarievenbeleid'!$A:$A,$C$9,'KWF Tarievenbeleid'!$B:$B,$B54)</f>
        <v>0</v>
      </c>
      <c r="J54" s="59">
        <f>J25*SUMIFS('KWF Tarievenbeleid'!J:J,'KWF Tarievenbeleid'!$A:$A,$C$9,'KWF Tarievenbeleid'!$B:$B,$B54)</f>
        <v>0</v>
      </c>
      <c r="K54" s="59">
        <f t="shared" si="5"/>
        <v>0</v>
      </c>
      <c r="L54" s="48"/>
      <c r="M54" s="48"/>
    </row>
    <row r="55" spans="2:13" ht="13.5" customHeight="1" x14ac:dyDescent="0.2">
      <c r="B55" s="82" t="str">
        <f t="shared" si="4"/>
        <v>…..</v>
      </c>
      <c r="C55" s="90">
        <f>C26*SUMIFS('KWF Tarievenbeleid'!C:C,'KWF Tarievenbeleid'!$A:$A,$C$9,'KWF Tarievenbeleid'!$B:$B,$B55)</f>
        <v>0</v>
      </c>
      <c r="D55" s="59">
        <f>D26*SUMIFS('KWF Tarievenbeleid'!D:D,'KWF Tarievenbeleid'!$A:$A,$C$9,'KWF Tarievenbeleid'!$B:$B,$B55)</f>
        <v>0</v>
      </c>
      <c r="E55" s="59">
        <f>E26*SUMIFS('KWF Tarievenbeleid'!E:E,'KWF Tarievenbeleid'!$A:$A,$C$9,'KWF Tarievenbeleid'!$B:$B,$B55)</f>
        <v>0</v>
      </c>
      <c r="F55" s="59">
        <f>F26*SUMIFS('KWF Tarievenbeleid'!F:F,'KWF Tarievenbeleid'!$A:$A,$C$9,'KWF Tarievenbeleid'!$B:$B,$B55)</f>
        <v>0</v>
      </c>
      <c r="G55" s="59">
        <f>G26*SUMIFS('KWF Tarievenbeleid'!G:G,'KWF Tarievenbeleid'!$A:$A,$C$9,'KWF Tarievenbeleid'!$B:$B,$B55)</f>
        <v>0</v>
      </c>
      <c r="H55" s="59">
        <f>H26*SUMIFS('KWF Tarievenbeleid'!H:H,'KWF Tarievenbeleid'!$A:$A,$C$9,'KWF Tarievenbeleid'!$B:$B,$B55)</f>
        <v>0</v>
      </c>
      <c r="I55" s="59">
        <f>I26*SUMIFS('KWF Tarievenbeleid'!I:I,'KWF Tarievenbeleid'!$A:$A,$C$9,'KWF Tarievenbeleid'!$B:$B,$B55)</f>
        <v>0</v>
      </c>
      <c r="J55" s="59">
        <f>J26*SUMIFS('KWF Tarievenbeleid'!J:J,'KWF Tarievenbeleid'!$A:$A,$C$9,'KWF Tarievenbeleid'!$B:$B,$B55)</f>
        <v>0</v>
      </c>
      <c r="K55" s="59">
        <f t="shared" si="5"/>
        <v>0</v>
      </c>
      <c r="L55" s="48"/>
      <c r="M55" s="48"/>
    </row>
    <row r="56" spans="2:13" ht="13.5" customHeight="1" x14ac:dyDescent="0.2">
      <c r="B56" s="82" t="str">
        <f t="shared" si="4"/>
        <v>…..</v>
      </c>
      <c r="C56" s="90">
        <f>C27*SUMIFS('KWF Tarievenbeleid'!C:C,'KWF Tarievenbeleid'!$A:$A,$C$9,'KWF Tarievenbeleid'!$B:$B,$B56)</f>
        <v>0</v>
      </c>
      <c r="D56" s="59">
        <f>D27*SUMIFS('KWF Tarievenbeleid'!D:D,'KWF Tarievenbeleid'!$A:$A,$C$9,'KWF Tarievenbeleid'!$B:$B,$B56)</f>
        <v>0</v>
      </c>
      <c r="E56" s="59">
        <f>E27*SUMIFS('KWF Tarievenbeleid'!E:E,'KWF Tarievenbeleid'!$A:$A,$C$9,'KWF Tarievenbeleid'!$B:$B,$B56)</f>
        <v>0</v>
      </c>
      <c r="F56" s="59">
        <f>F27*SUMIFS('KWF Tarievenbeleid'!F:F,'KWF Tarievenbeleid'!$A:$A,$C$9,'KWF Tarievenbeleid'!$B:$B,$B56)</f>
        <v>0</v>
      </c>
      <c r="G56" s="59">
        <f>G27*SUMIFS('KWF Tarievenbeleid'!G:G,'KWF Tarievenbeleid'!$A:$A,$C$9,'KWF Tarievenbeleid'!$B:$B,$B56)</f>
        <v>0</v>
      </c>
      <c r="H56" s="59">
        <f>H27*SUMIFS('KWF Tarievenbeleid'!H:H,'KWF Tarievenbeleid'!$A:$A,$C$9,'KWF Tarievenbeleid'!$B:$B,$B56)</f>
        <v>0</v>
      </c>
      <c r="I56" s="59">
        <f>I27*SUMIFS('KWF Tarievenbeleid'!I:I,'KWF Tarievenbeleid'!$A:$A,$C$9,'KWF Tarievenbeleid'!$B:$B,$B56)</f>
        <v>0</v>
      </c>
      <c r="J56" s="59">
        <f>J27*SUMIFS('KWF Tarievenbeleid'!J:J,'KWF Tarievenbeleid'!$A:$A,$C$9,'KWF Tarievenbeleid'!$B:$B,$B56)</f>
        <v>0</v>
      </c>
      <c r="K56" s="59">
        <f t="shared" si="5"/>
        <v>0</v>
      </c>
      <c r="L56" s="48"/>
      <c r="M56" s="48"/>
    </row>
    <row r="57" spans="2:13" ht="13.5" customHeight="1" x14ac:dyDescent="0.2">
      <c r="B57" s="82" t="str">
        <f t="shared" si="4"/>
        <v>…..</v>
      </c>
      <c r="C57" s="90">
        <f>C28*SUMIFS('KWF Tarievenbeleid'!C:C,'KWF Tarievenbeleid'!$A:$A,$C$9,'KWF Tarievenbeleid'!$B:$B,$B57)</f>
        <v>0</v>
      </c>
      <c r="D57" s="59">
        <f>D28*SUMIFS('KWF Tarievenbeleid'!D:D,'KWF Tarievenbeleid'!$A:$A,$C$9,'KWF Tarievenbeleid'!$B:$B,$B57)</f>
        <v>0</v>
      </c>
      <c r="E57" s="59">
        <f>E28*SUMIFS('KWF Tarievenbeleid'!E:E,'KWF Tarievenbeleid'!$A:$A,$C$9,'KWF Tarievenbeleid'!$B:$B,$B57)</f>
        <v>0</v>
      </c>
      <c r="F57" s="59">
        <f>F28*SUMIFS('KWF Tarievenbeleid'!F:F,'KWF Tarievenbeleid'!$A:$A,$C$9,'KWF Tarievenbeleid'!$B:$B,$B57)</f>
        <v>0</v>
      </c>
      <c r="G57" s="59">
        <f>G28*SUMIFS('KWF Tarievenbeleid'!G:G,'KWF Tarievenbeleid'!$A:$A,$C$9,'KWF Tarievenbeleid'!$B:$B,$B57)</f>
        <v>0</v>
      </c>
      <c r="H57" s="59">
        <f>H28*SUMIFS('KWF Tarievenbeleid'!H:H,'KWF Tarievenbeleid'!$A:$A,$C$9,'KWF Tarievenbeleid'!$B:$B,$B57)</f>
        <v>0</v>
      </c>
      <c r="I57" s="59">
        <f>I28*SUMIFS('KWF Tarievenbeleid'!I:I,'KWF Tarievenbeleid'!$A:$A,$C$9,'KWF Tarievenbeleid'!$B:$B,$B57)</f>
        <v>0</v>
      </c>
      <c r="J57" s="59">
        <f>J28*SUMIFS('KWF Tarievenbeleid'!J:J,'KWF Tarievenbeleid'!$A:$A,$C$9,'KWF Tarievenbeleid'!$B:$B,$B57)</f>
        <v>0</v>
      </c>
      <c r="K57" s="59">
        <f t="shared" si="5"/>
        <v>0</v>
      </c>
      <c r="L57" s="48"/>
      <c r="M57" s="48"/>
    </row>
    <row r="58" spans="2:13" ht="13.5" customHeight="1" x14ac:dyDescent="0.2">
      <c r="B58" s="82" t="str">
        <f t="shared" si="4"/>
        <v>…..</v>
      </c>
      <c r="C58" s="90">
        <f>C29*SUMIFS('KWF Tarievenbeleid'!C:C,'KWF Tarievenbeleid'!$A:$A,$C$9,'KWF Tarievenbeleid'!$B:$B,$B58)</f>
        <v>0</v>
      </c>
      <c r="D58" s="59">
        <f>D29*SUMIFS('KWF Tarievenbeleid'!D:D,'KWF Tarievenbeleid'!$A:$A,$C$9,'KWF Tarievenbeleid'!$B:$B,$B58)</f>
        <v>0</v>
      </c>
      <c r="E58" s="59">
        <f>E29*SUMIFS('KWF Tarievenbeleid'!E:E,'KWF Tarievenbeleid'!$A:$A,$C$9,'KWF Tarievenbeleid'!$B:$B,$B58)</f>
        <v>0</v>
      </c>
      <c r="F58" s="59">
        <f>F29*SUMIFS('KWF Tarievenbeleid'!F:F,'KWF Tarievenbeleid'!$A:$A,$C$9,'KWF Tarievenbeleid'!$B:$B,$B58)</f>
        <v>0</v>
      </c>
      <c r="G58" s="59">
        <f>G29*SUMIFS('KWF Tarievenbeleid'!G:G,'KWF Tarievenbeleid'!$A:$A,$C$9,'KWF Tarievenbeleid'!$B:$B,$B58)</f>
        <v>0</v>
      </c>
      <c r="H58" s="59">
        <f>H29*SUMIFS('KWF Tarievenbeleid'!H:H,'KWF Tarievenbeleid'!$A:$A,$C$9,'KWF Tarievenbeleid'!$B:$B,$B58)</f>
        <v>0</v>
      </c>
      <c r="I58" s="59">
        <f>I29*SUMIFS('KWF Tarievenbeleid'!I:I,'KWF Tarievenbeleid'!$A:$A,$C$9,'KWF Tarievenbeleid'!$B:$B,$B58)</f>
        <v>0</v>
      </c>
      <c r="J58" s="59">
        <f>J29*SUMIFS('KWF Tarievenbeleid'!J:J,'KWF Tarievenbeleid'!$A:$A,$C$9,'KWF Tarievenbeleid'!$B:$B,$B58)</f>
        <v>0</v>
      </c>
      <c r="K58" s="59">
        <f t="shared" si="5"/>
        <v>0</v>
      </c>
      <c r="L58" s="48"/>
      <c r="M58" s="48"/>
    </row>
    <row r="59" spans="2:13" ht="13.5" customHeight="1" x14ac:dyDescent="0.2">
      <c r="B59" s="82" t="str">
        <f t="shared" si="4"/>
        <v>…..</v>
      </c>
      <c r="C59" s="90">
        <f>C30*SUMIFS('KWF Tarievenbeleid'!C:C,'KWF Tarievenbeleid'!$A:$A,$C$9,'KWF Tarievenbeleid'!$B:$B,$B59)</f>
        <v>0</v>
      </c>
      <c r="D59" s="59">
        <f>D30*SUMIFS('KWF Tarievenbeleid'!D:D,'KWF Tarievenbeleid'!$A:$A,$C$9,'KWF Tarievenbeleid'!$B:$B,$B59)</f>
        <v>0</v>
      </c>
      <c r="E59" s="59">
        <f>E30*SUMIFS('KWF Tarievenbeleid'!E:E,'KWF Tarievenbeleid'!$A:$A,$C$9,'KWF Tarievenbeleid'!$B:$B,$B59)</f>
        <v>0</v>
      </c>
      <c r="F59" s="59">
        <f>F30*SUMIFS('KWF Tarievenbeleid'!F:F,'KWF Tarievenbeleid'!$A:$A,$C$9,'KWF Tarievenbeleid'!$B:$B,$B59)</f>
        <v>0</v>
      </c>
      <c r="G59" s="59">
        <f>G30*SUMIFS('KWF Tarievenbeleid'!G:G,'KWF Tarievenbeleid'!$A:$A,$C$9,'KWF Tarievenbeleid'!$B:$B,$B59)</f>
        <v>0</v>
      </c>
      <c r="H59" s="59">
        <f>H30*SUMIFS('KWF Tarievenbeleid'!H:H,'KWF Tarievenbeleid'!$A:$A,$C$9,'KWF Tarievenbeleid'!$B:$B,$B59)</f>
        <v>0</v>
      </c>
      <c r="I59" s="59">
        <f>I30*SUMIFS('KWF Tarievenbeleid'!I:I,'KWF Tarievenbeleid'!$A:$A,$C$9,'KWF Tarievenbeleid'!$B:$B,$B59)</f>
        <v>0</v>
      </c>
      <c r="J59" s="59">
        <f>J30*SUMIFS('KWF Tarievenbeleid'!J:J,'KWF Tarievenbeleid'!$A:$A,$C$9,'KWF Tarievenbeleid'!$B:$B,$B59)</f>
        <v>0</v>
      </c>
      <c r="K59" s="59">
        <f t="shared" si="5"/>
        <v>0</v>
      </c>
      <c r="L59" s="48"/>
      <c r="M59" s="48"/>
    </row>
    <row r="60" spans="2:13" ht="13.5" customHeight="1" x14ac:dyDescent="0.2">
      <c r="B60" s="82" t="str">
        <f t="shared" si="4"/>
        <v>…..</v>
      </c>
      <c r="C60" s="90">
        <f>C31*SUMIFS('KWF Tarievenbeleid'!C:C,'KWF Tarievenbeleid'!$A:$A,$C$9,'KWF Tarievenbeleid'!$B:$B,$B60)</f>
        <v>0</v>
      </c>
      <c r="D60" s="59">
        <f>D31*SUMIFS('KWF Tarievenbeleid'!D:D,'KWF Tarievenbeleid'!$A:$A,$C$9,'KWF Tarievenbeleid'!$B:$B,$B60)</f>
        <v>0</v>
      </c>
      <c r="E60" s="59">
        <f>E31*SUMIFS('KWF Tarievenbeleid'!E:E,'KWF Tarievenbeleid'!$A:$A,$C$9,'KWF Tarievenbeleid'!$B:$B,$B60)</f>
        <v>0</v>
      </c>
      <c r="F60" s="59">
        <f>F31*SUMIFS('KWF Tarievenbeleid'!F:F,'KWF Tarievenbeleid'!$A:$A,$C$9,'KWF Tarievenbeleid'!$B:$B,$B60)</f>
        <v>0</v>
      </c>
      <c r="G60" s="59">
        <f>G31*SUMIFS('KWF Tarievenbeleid'!G:G,'KWF Tarievenbeleid'!$A:$A,$C$9,'KWF Tarievenbeleid'!$B:$B,$B60)</f>
        <v>0</v>
      </c>
      <c r="H60" s="59">
        <f>H31*SUMIFS('KWF Tarievenbeleid'!H:H,'KWF Tarievenbeleid'!$A:$A,$C$9,'KWF Tarievenbeleid'!$B:$B,$B60)</f>
        <v>0</v>
      </c>
      <c r="I60" s="59">
        <f>I31*SUMIFS('KWF Tarievenbeleid'!I:I,'KWF Tarievenbeleid'!$A:$A,$C$9,'KWF Tarievenbeleid'!$B:$B,$B60)</f>
        <v>0</v>
      </c>
      <c r="J60" s="59">
        <f>J31*SUMIFS('KWF Tarievenbeleid'!J:J,'KWF Tarievenbeleid'!$A:$A,$C$9,'KWF Tarievenbeleid'!$B:$B,$B60)</f>
        <v>0</v>
      </c>
      <c r="K60" s="59">
        <f t="shared" si="5"/>
        <v>0</v>
      </c>
      <c r="L60" s="48"/>
      <c r="M60" s="48"/>
    </row>
    <row r="61" spans="2:13" ht="13.5" customHeight="1" x14ac:dyDescent="0.2">
      <c r="B61" s="82" t="str">
        <f t="shared" si="4"/>
        <v>…..</v>
      </c>
      <c r="C61" s="90">
        <f>C32*SUMIFS('KWF Tarievenbeleid'!C:C,'KWF Tarievenbeleid'!$A:$A,$C$9,'KWF Tarievenbeleid'!$B:$B,$B61)</f>
        <v>0</v>
      </c>
      <c r="D61" s="59">
        <f>D32*SUMIFS('KWF Tarievenbeleid'!D:D,'KWF Tarievenbeleid'!$A:$A,$C$9,'KWF Tarievenbeleid'!$B:$B,$B61)</f>
        <v>0</v>
      </c>
      <c r="E61" s="59">
        <f>E32*SUMIFS('KWF Tarievenbeleid'!E:E,'KWF Tarievenbeleid'!$A:$A,$C$9,'KWF Tarievenbeleid'!$B:$B,$B61)</f>
        <v>0</v>
      </c>
      <c r="F61" s="59">
        <f>F32*SUMIFS('KWF Tarievenbeleid'!F:F,'KWF Tarievenbeleid'!$A:$A,$C$9,'KWF Tarievenbeleid'!$B:$B,$B61)</f>
        <v>0</v>
      </c>
      <c r="G61" s="59">
        <f>G32*SUMIFS('KWF Tarievenbeleid'!G:G,'KWF Tarievenbeleid'!$A:$A,$C$9,'KWF Tarievenbeleid'!$B:$B,$B61)</f>
        <v>0</v>
      </c>
      <c r="H61" s="59">
        <f>H32*SUMIFS('KWF Tarievenbeleid'!H:H,'KWF Tarievenbeleid'!$A:$A,$C$9,'KWF Tarievenbeleid'!$B:$B,$B61)</f>
        <v>0</v>
      </c>
      <c r="I61" s="59">
        <f>I32*SUMIFS('KWF Tarievenbeleid'!I:I,'KWF Tarievenbeleid'!$A:$A,$C$9,'KWF Tarievenbeleid'!$B:$B,$B61)</f>
        <v>0</v>
      </c>
      <c r="J61" s="59">
        <f>J32*SUMIFS('KWF Tarievenbeleid'!J:J,'KWF Tarievenbeleid'!$A:$A,$C$9,'KWF Tarievenbeleid'!$B:$B,$B61)</f>
        <v>0</v>
      </c>
      <c r="K61" s="59">
        <f t="shared" si="5"/>
        <v>0</v>
      </c>
      <c r="L61" s="48"/>
      <c r="M61" s="48"/>
    </row>
    <row r="62" spans="2:13" ht="13.5" customHeight="1" x14ac:dyDescent="0.2">
      <c r="B62" s="82" t="str">
        <f t="shared" si="4"/>
        <v>…..</v>
      </c>
      <c r="C62" s="90">
        <f>C33*SUMIFS('KWF Tarievenbeleid'!C:C,'KWF Tarievenbeleid'!$A:$A,$C$9,'KWF Tarievenbeleid'!$B:$B,$B62)</f>
        <v>0</v>
      </c>
      <c r="D62" s="59">
        <f>D33*SUMIFS('KWF Tarievenbeleid'!D:D,'KWF Tarievenbeleid'!$A:$A,$C$9,'KWF Tarievenbeleid'!$B:$B,$B62)</f>
        <v>0</v>
      </c>
      <c r="E62" s="59">
        <f>E33*SUMIFS('KWF Tarievenbeleid'!E:E,'KWF Tarievenbeleid'!$A:$A,$C$9,'KWF Tarievenbeleid'!$B:$B,$B62)</f>
        <v>0</v>
      </c>
      <c r="F62" s="59">
        <f>F33*SUMIFS('KWF Tarievenbeleid'!F:F,'KWF Tarievenbeleid'!$A:$A,$C$9,'KWF Tarievenbeleid'!$B:$B,$B62)</f>
        <v>0</v>
      </c>
      <c r="G62" s="59">
        <f>G33*SUMIFS('KWF Tarievenbeleid'!G:G,'KWF Tarievenbeleid'!$A:$A,$C$9,'KWF Tarievenbeleid'!$B:$B,$B62)</f>
        <v>0</v>
      </c>
      <c r="H62" s="59">
        <f>H33*SUMIFS('KWF Tarievenbeleid'!H:H,'KWF Tarievenbeleid'!$A:$A,$C$9,'KWF Tarievenbeleid'!$B:$B,$B62)</f>
        <v>0</v>
      </c>
      <c r="I62" s="59">
        <f>I33*SUMIFS('KWF Tarievenbeleid'!I:I,'KWF Tarievenbeleid'!$A:$A,$C$9,'KWF Tarievenbeleid'!$B:$B,$B62)</f>
        <v>0</v>
      </c>
      <c r="J62" s="59">
        <f>J33*SUMIFS('KWF Tarievenbeleid'!J:J,'KWF Tarievenbeleid'!$A:$A,$C$9,'KWF Tarievenbeleid'!$B:$B,$B62)</f>
        <v>0</v>
      </c>
      <c r="K62" s="59">
        <f t="shared" si="5"/>
        <v>0</v>
      </c>
      <c r="L62" s="48"/>
      <c r="M62" s="48"/>
    </row>
    <row r="63" spans="2:13" ht="13.5" customHeight="1" x14ac:dyDescent="0.2">
      <c r="B63" s="82" t="str">
        <f t="shared" si="4"/>
        <v>…..</v>
      </c>
      <c r="C63" s="90">
        <f>C34*SUMIFS('KWF Tarievenbeleid'!C:C,'KWF Tarievenbeleid'!$A:$A,$C$9,'KWF Tarievenbeleid'!$B:$B,$B63)</f>
        <v>0</v>
      </c>
      <c r="D63" s="59">
        <f>D34*SUMIFS('KWF Tarievenbeleid'!D:D,'KWF Tarievenbeleid'!$A:$A,$C$9,'KWF Tarievenbeleid'!$B:$B,$B63)</f>
        <v>0</v>
      </c>
      <c r="E63" s="59">
        <f>E34*SUMIFS('KWF Tarievenbeleid'!E:E,'KWF Tarievenbeleid'!$A:$A,$C$9,'KWF Tarievenbeleid'!$B:$B,$B63)</f>
        <v>0</v>
      </c>
      <c r="F63" s="59">
        <f>F34*SUMIFS('KWF Tarievenbeleid'!F:F,'KWF Tarievenbeleid'!$A:$A,$C$9,'KWF Tarievenbeleid'!$B:$B,$B63)</f>
        <v>0</v>
      </c>
      <c r="G63" s="59">
        <f>G34*SUMIFS('KWF Tarievenbeleid'!G:G,'KWF Tarievenbeleid'!$A:$A,$C$9,'KWF Tarievenbeleid'!$B:$B,$B63)</f>
        <v>0</v>
      </c>
      <c r="H63" s="59">
        <f>H34*SUMIFS('KWF Tarievenbeleid'!H:H,'KWF Tarievenbeleid'!$A:$A,$C$9,'KWF Tarievenbeleid'!$B:$B,$B63)</f>
        <v>0</v>
      </c>
      <c r="I63" s="59">
        <f>I34*SUMIFS('KWF Tarievenbeleid'!I:I,'KWF Tarievenbeleid'!$A:$A,$C$9,'KWF Tarievenbeleid'!$B:$B,$B63)</f>
        <v>0</v>
      </c>
      <c r="J63" s="59">
        <f>J34*SUMIFS('KWF Tarievenbeleid'!J:J,'KWF Tarievenbeleid'!$A:$A,$C$9,'KWF Tarievenbeleid'!$B:$B,$B63)</f>
        <v>0</v>
      </c>
      <c r="K63" s="59">
        <f t="shared" si="5"/>
        <v>0</v>
      </c>
      <c r="L63" s="48"/>
      <c r="M63" s="48"/>
    </row>
    <row r="64" spans="2:13" ht="13.5" customHeight="1" x14ac:dyDescent="0.2">
      <c r="B64" s="82" t="str">
        <f t="shared" si="4"/>
        <v>…..</v>
      </c>
      <c r="C64" s="90">
        <f>C35*SUMIFS('KWF Tarievenbeleid'!C:C,'KWF Tarievenbeleid'!$A:$A,$C$9,'KWF Tarievenbeleid'!$B:$B,$B64)</f>
        <v>0</v>
      </c>
      <c r="D64" s="59">
        <f>D35*SUMIFS('KWF Tarievenbeleid'!D:D,'KWF Tarievenbeleid'!$A:$A,$C$9,'KWF Tarievenbeleid'!$B:$B,$B64)</f>
        <v>0</v>
      </c>
      <c r="E64" s="59">
        <f>E35*SUMIFS('KWF Tarievenbeleid'!E:E,'KWF Tarievenbeleid'!$A:$A,$C$9,'KWF Tarievenbeleid'!$B:$B,$B64)</f>
        <v>0</v>
      </c>
      <c r="F64" s="59">
        <f>F35*SUMIFS('KWF Tarievenbeleid'!F:F,'KWF Tarievenbeleid'!$A:$A,$C$9,'KWF Tarievenbeleid'!$B:$B,$B64)</f>
        <v>0</v>
      </c>
      <c r="G64" s="59">
        <f>G35*SUMIFS('KWF Tarievenbeleid'!G:G,'KWF Tarievenbeleid'!$A:$A,$C$9,'KWF Tarievenbeleid'!$B:$B,$B64)</f>
        <v>0</v>
      </c>
      <c r="H64" s="59">
        <f>H35*SUMIFS('KWF Tarievenbeleid'!H:H,'KWF Tarievenbeleid'!$A:$A,$C$9,'KWF Tarievenbeleid'!$B:$B,$B64)</f>
        <v>0</v>
      </c>
      <c r="I64" s="59">
        <f>I35*SUMIFS('KWF Tarievenbeleid'!I:I,'KWF Tarievenbeleid'!$A:$A,$C$9,'KWF Tarievenbeleid'!$B:$B,$B64)</f>
        <v>0</v>
      </c>
      <c r="J64" s="59">
        <f>J35*SUMIFS('KWF Tarievenbeleid'!J:J,'KWF Tarievenbeleid'!$A:$A,$C$9,'KWF Tarievenbeleid'!$B:$B,$B64)</f>
        <v>0</v>
      </c>
      <c r="K64" s="59">
        <f t="shared" si="5"/>
        <v>0</v>
      </c>
      <c r="L64" s="48"/>
      <c r="M64" s="48"/>
    </row>
    <row r="65" spans="2:13" ht="13.5" customHeight="1" x14ac:dyDescent="0.2">
      <c r="B65" s="82" t="str">
        <f t="shared" si="4"/>
        <v>…..</v>
      </c>
      <c r="C65" s="90">
        <f>C36*SUMIFS('KWF Tarievenbeleid'!C:C,'KWF Tarievenbeleid'!$A:$A,$C$9,'KWF Tarievenbeleid'!$B:$B,$B65)</f>
        <v>0</v>
      </c>
      <c r="D65" s="59">
        <f>D36*SUMIFS('KWF Tarievenbeleid'!D:D,'KWF Tarievenbeleid'!$A:$A,$C$9,'KWF Tarievenbeleid'!$B:$B,$B65)</f>
        <v>0</v>
      </c>
      <c r="E65" s="59">
        <f>E36*SUMIFS('KWF Tarievenbeleid'!E:E,'KWF Tarievenbeleid'!$A:$A,$C$9,'KWF Tarievenbeleid'!$B:$B,$B65)</f>
        <v>0</v>
      </c>
      <c r="F65" s="59">
        <f>F36*SUMIFS('KWF Tarievenbeleid'!F:F,'KWF Tarievenbeleid'!$A:$A,$C$9,'KWF Tarievenbeleid'!$B:$B,$B65)</f>
        <v>0</v>
      </c>
      <c r="G65" s="59">
        <f>G36*SUMIFS('KWF Tarievenbeleid'!G:G,'KWF Tarievenbeleid'!$A:$A,$C$9,'KWF Tarievenbeleid'!$B:$B,$B65)</f>
        <v>0</v>
      </c>
      <c r="H65" s="59">
        <f>H36*SUMIFS('KWF Tarievenbeleid'!H:H,'KWF Tarievenbeleid'!$A:$A,$C$9,'KWF Tarievenbeleid'!$B:$B,$B65)</f>
        <v>0</v>
      </c>
      <c r="I65" s="59">
        <f>I36*SUMIFS('KWF Tarievenbeleid'!I:I,'KWF Tarievenbeleid'!$A:$A,$C$9,'KWF Tarievenbeleid'!$B:$B,$B65)</f>
        <v>0</v>
      </c>
      <c r="J65" s="59">
        <f>J36*SUMIFS('KWF Tarievenbeleid'!J:J,'KWF Tarievenbeleid'!$A:$A,$C$9,'KWF Tarievenbeleid'!$B:$B,$B65)</f>
        <v>0</v>
      </c>
      <c r="K65" s="59">
        <f t="shared" si="5"/>
        <v>0</v>
      </c>
      <c r="L65" s="48"/>
      <c r="M65" s="48"/>
    </row>
    <row r="66" spans="2:13" ht="13.5" customHeight="1" x14ac:dyDescent="0.2">
      <c r="B66" s="82" t="str">
        <f t="shared" si="4"/>
        <v>…..</v>
      </c>
      <c r="C66" s="90">
        <f>C37*SUMIFS('KWF Tarievenbeleid'!C:C,'KWF Tarievenbeleid'!$A:$A,$C$9,'KWF Tarievenbeleid'!$B:$B,$B66)</f>
        <v>0</v>
      </c>
      <c r="D66" s="59">
        <f>D37*SUMIFS('KWF Tarievenbeleid'!D:D,'KWF Tarievenbeleid'!$A:$A,$C$9,'KWF Tarievenbeleid'!$B:$B,$B66)</f>
        <v>0</v>
      </c>
      <c r="E66" s="59">
        <f>E37*SUMIFS('KWF Tarievenbeleid'!E:E,'KWF Tarievenbeleid'!$A:$A,$C$9,'KWF Tarievenbeleid'!$B:$B,$B66)</f>
        <v>0</v>
      </c>
      <c r="F66" s="59">
        <f>F37*SUMIFS('KWF Tarievenbeleid'!F:F,'KWF Tarievenbeleid'!$A:$A,$C$9,'KWF Tarievenbeleid'!$B:$B,$B66)</f>
        <v>0</v>
      </c>
      <c r="G66" s="59">
        <f>G37*SUMIFS('KWF Tarievenbeleid'!G:G,'KWF Tarievenbeleid'!$A:$A,$C$9,'KWF Tarievenbeleid'!$B:$B,$B66)</f>
        <v>0</v>
      </c>
      <c r="H66" s="59">
        <f>H37*SUMIFS('KWF Tarievenbeleid'!H:H,'KWF Tarievenbeleid'!$A:$A,$C$9,'KWF Tarievenbeleid'!$B:$B,$B66)</f>
        <v>0</v>
      </c>
      <c r="I66" s="59">
        <f>I37*SUMIFS('KWF Tarievenbeleid'!I:I,'KWF Tarievenbeleid'!$A:$A,$C$9,'KWF Tarievenbeleid'!$B:$B,$B66)</f>
        <v>0</v>
      </c>
      <c r="J66" s="59">
        <f>J37*SUMIFS('KWF Tarievenbeleid'!J:J,'KWF Tarievenbeleid'!$A:$A,$C$9,'KWF Tarievenbeleid'!$B:$B,$B66)</f>
        <v>0</v>
      </c>
      <c r="K66" s="59">
        <f t="shared" si="5"/>
        <v>0</v>
      </c>
      <c r="L66" s="48"/>
      <c r="M66" s="48"/>
    </row>
    <row r="67" spans="2:13" ht="13.5" customHeight="1" x14ac:dyDescent="0.2">
      <c r="B67" s="82" t="str">
        <f t="shared" si="4"/>
        <v>…..</v>
      </c>
      <c r="C67" s="90">
        <f>C38*SUMIFS('KWF Tarievenbeleid'!C:C,'KWF Tarievenbeleid'!$A:$A,$C$9,'KWF Tarievenbeleid'!$B:$B,$B67)</f>
        <v>0</v>
      </c>
      <c r="D67" s="59">
        <f>D38*SUMIFS('KWF Tarievenbeleid'!D:D,'KWF Tarievenbeleid'!$A:$A,$C$9,'KWF Tarievenbeleid'!$B:$B,$B67)</f>
        <v>0</v>
      </c>
      <c r="E67" s="59">
        <f>E38*SUMIFS('KWF Tarievenbeleid'!E:E,'KWF Tarievenbeleid'!$A:$A,$C$9,'KWF Tarievenbeleid'!$B:$B,$B67)</f>
        <v>0</v>
      </c>
      <c r="F67" s="59">
        <f>F38*SUMIFS('KWF Tarievenbeleid'!F:F,'KWF Tarievenbeleid'!$A:$A,$C$9,'KWF Tarievenbeleid'!$B:$B,$B67)</f>
        <v>0</v>
      </c>
      <c r="G67" s="59">
        <f>G38*SUMIFS('KWF Tarievenbeleid'!G:G,'KWF Tarievenbeleid'!$A:$A,$C$9,'KWF Tarievenbeleid'!$B:$B,$B67)</f>
        <v>0</v>
      </c>
      <c r="H67" s="59">
        <f>H38*SUMIFS('KWF Tarievenbeleid'!H:H,'KWF Tarievenbeleid'!$A:$A,$C$9,'KWF Tarievenbeleid'!$B:$B,$B67)</f>
        <v>0</v>
      </c>
      <c r="I67" s="59">
        <f>I38*SUMIFS('KWF Tarievenbeleid'!I:I,'KWF Tarievenbeleid'!$A:$A,$C$9,'KWF Tarievenbeleid'!$B:$B,$B67)</f>
        <v>0</v>
      </c>
      <c r="J67" s="59">
        <f>J38*SUMIFS('KWF Tarievenbeleid'!J:J,'KWF Tarievenbeleid'!$A:$A,$C$9,'KWF Tarievenbeleid'!$B:$B,$B67)</f>
        <v>0</v>
      </c>
      <c r="K67" s="59">
        <f t="shared" si="5"/>
        <v>0</v>
      </c>
      <c r="L67" s="48"/>
      <c r="M67" s="48"/>
    </row>
    <row r="68" spans="2:13" ht="13.5" customHeight="1" x14ac:dyDescent="0.2">
      <c r="B68" s="82" t="str">
        <f t="shared" si="4"/>
        <v>…..</v>
      </c>
      <c r="C68" s="90">
        <f>C39*SUMIFS('KWF Tarievenbeleid'!C:C,'KWF Tarievenbeleid'!$A:$A,$C$9,'KWF Tarievenbeleid'!$B:$B,$B68)</f>
        <v>0</v>
      </c>
      <c r="D68" s="59">
        <f>D39*SUMIFS('KWF Tarievenbeleid'!D:D,'KWF Tarievenbeleid'!$A:$A,$C$9,'KWF Tarievenbeleid'!$B:$B,$B68)</f>
        <v>0</v>
      </c>
      <c r="E68" s="59">
        <f>E39*SUMIFS('KWF Tarievenbeleid'!E:E,'KWF Tarievenbeleid'!$A:$A,$C$9,'KWF Tarievenbeleid'!$B:$B,$B68)</f>
        <v>0</v>
      </c>
      <c r="F68" s="59">
        <f>F39*SUMIFS('KWF Tarievenbeleid'!F:F,'KWF Tarievenbeleid'!$A:$A,$C$9,'KWF Tarievenbeleid'!$B:$B,$B68)</f>
        <v>0</v>
      </c>
      <c r="G68" s="59">
        <f>G39*SUMIFS('KWF Tarievenbeleid'!G:G,'KWF Tarievenbeleid'!$A:$A,$C$9,'KWF Tarievenbeleid'!$B:$B,$B68)</f>
        <v>0</v>
      </c>
      <c r="H68" s="59">
        <f>H39*SUMIFS('KWF Tarievenbeleid'!H:H,'KWF Tarievenbeleid'!$A:$A,$C$9,'KWF Tarievenbeleid'!$B:$B,$B68)</f>
        <v>0</v>
      </c>
      <c r="I68" s="59">
        <f>I39*SUMIFS('KWF Tarievenbeleid'!I:I,'KWF Tarievenbeleid'!$A:$A,$C$9,'KWF Tarievenbeleid'!$B:$B,$B68)</f>
        <v>0</v>
      </c>
      <c r="J68" s="59">
        <f>J39*SUMIFS('KWF Tarievenbeleid'!J:J,'KWF Tarievenbeleid'!$A:$A,$C$9,'KWF Tarievenbeleid'!$B:$B,$B68)</f>
        <v>0</v>
      </c>
      <c r="K68" s="59">
        <f t="shared" si="5"/>
        <v>0</v>
      </c>
      <c r="L68" s="48"/>
      <c r="M68" s="48"/>
    </row>
    <row r="69" spans="2:13" s="38" customFormat="1" x14ac:dyDescent="0.2">
      <c r="B69" s="83" t="s">
        <v>79</v>
      </c>
      <c r="C69" s="91">
        <f t="shared" ref="C69:E69" si="6">SUM(C44:C68)</f>
        <v>0</v>
      </c>
      <c r="D69" s="60">
        <f t="shared" si="6"/>
        <v>0</v>
      </c>
      <c r="E69" s="60">
        <f t="shared" si="6"/>
        <v>0</v>
      </c>
      <c r="F69" s="60">
        <f t="shared" ref="F69:H69" si="7">SUM(F44:F68)</f>
        <v>0</v>
      </c>
      <c r="G69" s="60">
        <f t="shared" si="7"/>
        <v>0</v>
      </c>
      <c r="H69" s="60">
        <f t="shared" si="7"/>
        <v>0</v>
      </c>
      <c r="I69" s="60">
        <f>SUM(I44:I68)</f>
        <v>0</v>
      </c>
      <c r="J69" s="60">
        <f t="shared" ref="J69" si="8">SUM(J44:J68)</f>
        <v>0</v>
      </c>
      <c r="K69" s="60">
        <f>SUM(K44:K68)</f>
        <v>0</v>
      </c>
      <c r="L69" s="41"/>
      <c r="M69" s="48"/>
    </row>
    <row r="70" spans="2:13" s="38" customFormat="1" x14ac:dyDescent="0.2">
      <c r="B70" s="66"/>
      <c r="C70" s="41"/>
      <c r="D70" s="41"/>
      <c r="E70" s="41"/>
      <c r="F70" s="41"/>
      <c r="G70" s="41"/>
      <c r="H70" s="41"/>
      <c r="I70" s="41"/>
      <c r="J70" s="41"/>
      <c r="K70" s="42"/>
      <c r="L70" s="41"/>
      <c r="M70" s="41"/>
    </row>
    <row r="71" spans="2:13" s="38" customFormat="1" x14ac:dyDescent="0.2">
      <c r="B71" s="68" t="s">
        <v>82</v>
      </c>
      <c r="C71" s="42"/>
      <c r="D71" s="42"/>
      <c r="E71" s="42"/>
      <c r="F71" s="42"/>
      <c r="G71" s="42"/>
      <c r="H71" s="42"/>
      <c r="I71" s="42"/>
      <c r="J71" s="42"/>
      <c r="K71" s="42"/>
      <c r="L71" s="41"/>
      <c r="M71" s="41"/>
    </row>
    <row r="72" spans="2:13" ht="13.5" customHeight="1" x14ac:dyDescent="0.2">
      <c r="B72" s="86" t="s">
        <v>97</v>
      </c>
      <c r="C72" s="92">
        <v>0</v>
      </c>
      <c r="D72" s="2">
        <v>0</v>
      </c>
      <c r="E72" s="2">
        <v>0</v>
      </c>
      <c r="F72" s="2">
        <v>0</v>
      </c>
      <c r="G72" s="2">
        <v>0</v>
      </c>
      <c r="H72" s="2">
        <v>0</v>
      </c>
      <c r="I72" s="2">
        <v>0</v>
      </c>
      <c r="J72" s="2">
        <v>0</v>
      </c>
      <c r="K72" s="1">
        <f t="shared" ref="K72:K91" si="9">SUM(C72:J72)</f>
        <v>0</v>
      </c>
      <c r="L72" s="48"/>
      <c r="M72" s="64"/>
    </row>
    <row r="73" spans="2:13" x14ac:dyDescent="0.2">
      <c r="B73" s="86" t="s">
        <v>97</v>
      </c>
      <c r="C73" s="92">
        <v>0</v>
      </c>
      <c r="D73" s="2">
        <v>0</v>
      </c>
      <c r="E73" s="2">
        <v>0</v>
      </c>
      <c r="F73" s="2">
        <v>0</v>
      </c>
      <c r="G73" s="2">
        <v>0</v>
      </c>
      <c r="H73" s="2">
        <v>0</v>
      </c>
      <c r="I73" s="2">
        <v>0</v>
      </c>
      <c r="J73" s="2">
        <v>0</v>
      </c>
      <c r="K73" s="1">
        <f t="shared" si="9"/>
        <v>0</v>
      </c>
      <c r="L73" s="48"/>
      <c r="M73" s="64"/>
    </row>
    <row r="74" spans="2:13" x14ac:dyDescent="0.2">
      <c r="B74" s="86" t="s">
        <v>97</v>
      </c>
      <c r="C74" s="92">
        <v>0</v>
      </c>
      <c r="D74" s="2">
        <v>0</v>
      </c>
      <c r="E74" s="2">
        <v>0</v>
      </c>
      <c r="F74" s="2">
        <v>0</v>
      </c>
      <c r="G74" s="2">
        <v>0</v>
      </c>
      <c r="H74" s="2">
        <v>0</v>
      </c>
      <c r="I74" s="2">
        <v>0</v>
      </c>
      <c r="J74" s="2">
        <v>0</v>
      </c>
      <c r="K74" s="1">
        <f t="shared" ref="K74:K87" si="10">SUM(C74:J74)</f>
        <v>0</v>
      </c>
      <c r="L74" s="48"/>
      <c r="M74" s="64"/>
    </row>
    <row r="75" spans="2:13" x14ac:dyDescent="0.2">
      <c r="B75" s="86" t="s">
        <v>97</v>
      </c>
      <c r="C75" s="92">
        <v>0</v>
      </c>
      <c r="D75" s="2">
        <v>0</v>
      </c>
      <c r="E75" s="2">
        <v>0</v>
      </c>
      <c r="F75" s="2">
        <v>0</v>
      </c>
      <c r="G75" s="2">
        <v>0</v>
      </c>
      <c r="H75" s="2">
        <v>0</v>
      </c>
      <c r="I75" s="2">
        <v>0</v>
      </c>
      <c r="J75" s="2">
        <v>0</v>
      </c>
      <c r="K75" s="1">
        <f t="shared" si="10"/>
        <v>0</v>
      </c>
      <c r="L75" s="48"/>
      <c r="M75" s="64"/>
    </row>
    <row r="76" spans="2:13" x14ac:dyDescent="0.2">
      <c r="B76" s="86" t="s">
        <v>97</v>
      </c>
      <c r="C76" s="92">
        <v>0</v>
      </c>
      <c r="D76" s="2">
        <v>0</v>
      </c>
      <c r="E76" s="2">
        <v>0</v>
      </c>
      <c r="F76" s="2">
        <v>0</v>
      </c>
      <c r="G76" s="2">
        <v>0</v>
      </c>
      <c r="H76" s="2">
        <v>0</v>
      </c>
      <c r="I76" s="2">
        <v>0</v>
      </c>
      <c r="J76" s="2">
        <v>0</v>
      </c>
      <c r="K76" s="1">
        <f t="shared" si="10"/>
        <v>0</v>
      </c>
      <c r="L76" s="48"/>
      <c r="M76" s="64"/>
    </row>
    <row r="77" spans="2:13" x14ac:dyDescent="0.2">
      <c r="B77" s="86" t="s">
        <v>97</v>
      </c>
      <c r="C77" s="92">
        <v>0</v>
      </c>
      <c r="D77" s="2">
        <v>0</v>
      </c>
      <c r="E77" s="2">
        <v>0</v>
      </c>
      <c r="F77" s="2">
        <v>0</v>
      </c>
      <c r="G77" s="2">
        <v>0</v>
      </c>
      <c r="H77" s="2">
        <v>0</v>
      </c>
      <c r="I77" s="2">
        <v>0</v>
      </c>
      <c r="J77" s="2">
        <v>0</v>
      </c>
      <c r="K77" s="1">
        <f t="shared" si="10"/>
        <v>0</v>
      </c>
      <c r="L77" s="48"/>
      <c r="M77" s="64"/>
    </row>
    <row r="78" spans="2:13" x14ac:dyDescent="0.2">
      <c r="B78" s="86" t="s">
        <v>97</v>
      </c>
      <c r="C78" s="92">
        <v>0</v>
      </c>
      <c r="D78" s="2">
        <v>0</v>
      </c>
      <c r="E78" s="2">
        <v>0</v>
      </c>
      <c r="F78" s="2">
        <v>0</v>
      </c>
      <c r="G78" s="2">
        <v>0</v>
      </c>
      <c r="H78" s="2">
        <v>0</v>
      </c>
      <c r="I78" s="2">
        <v>0</v>
      </c>
      <c r="J78" s="2">
        <v>0</v>
      </c>
      <c r="K78" s="1">
        <f t="shared" si="10"/>
        <v>0</v>
      </c>
      <c r="L78" s="48"/>
      <c r="M78" s="64"/>
    </row>
    <row r="79" spans="2:13" x14ac:dyDescent="0.2">
      <c r="B79" s="86" t="s">
        <v>97</v>
      </c>
      <c r="C79" s="92">
        <v>0</v>
      </c>
      <c r="D79" s="2">
        <v>0</v>
      </c>
      <c r="E79" s="2">
        <v>0</v>
      </c>
      <c r="F79" s="2">
        <v>0</v>
      </c>
      <c r="G79" s="2">
        <v>0</v>
      </c>
      <c r="H79" s="2">
        <v>0</v>
      </c>
      <c r="I79" s="2">
        <v>0</v>
      </c>
      <c r="J79" s="2">
        <v>0</v>
      </c>
      <c r="K79" s="1">
        <f t="shared" si="10"/>
        <v>0</v>
      </c>
      <c r="L79" s="48"/>
      <c r="M79" s="64"/>
    </row>
    <row r="80" spans="2:13" x14ac:dyDescent="0.2">
      <c r="B80" s="86" t="s">
        <v>97</v>
      </c>
      <c r="C80" s="92">
        <v>0</v>
      </c>
      <c r="D80" s="2">
        <v>0</v>
      </c>
      <c r="E80" s="2">
        <v>0</v>
      </c>
      <c r="F80" s="2">
        <v>0</v>
      </c>
      <c r="G80" s="2">
        <v>0</v>
      </c>
      <c r="H80" s="2">
        <v>0</v>
      </c>
      <c r="I80" s="2">
        <v>0</v>
      </c>
      <c r="J80" s="2">
        <v>0</v>
      </c>
      <c r="K80" s="1">
        <f t="shared" ref="K80:K86" si="11">SUM(C80:J80)</f>
        <v>0</v>
      </c>
      <c r="L80" s="48"/>
      <c r="M80" s="64"/>
    </row>
    <row r="81" spans="2:13" x14ac:dyDescent="0.2">
      <c r="B81" s="86" t="s">
        <v>97</v>
      </c>
      <c r="C81" s="92">
        <v>0</v>
      </c>
      <c r="D81" s="2">
        <v>0</v>
      </c>
      <c r="E81" s="2">
        <v>0</v>
      </c>
      <c r="F81" s="2">
        <v>0</v>
      </c>
      <c r="G81" s="2">
        <v>0</v>
      </c>
      <c r="H81" s="2">
        <v>0</v>
      </c>
      <c r="I81" s="2">
        <v>0</v>
      </c>
      <c r="J81" s="2">
        <v>0</v>
      </c>
      <c r="K81" s="1">
        <f t="shared" si="11"/>
        <v>0</v>
      </c>
      <c r="L81" s="48"/>
      <c r="M81" s="64"/>
    </row>
    <row r="82" spans="2:13" x14ac:dyDescent="0.2">
      <c r="B82" s="86" t="s">
        <v>97</v>
      </c>
      <c r="C82" s="92">
        <v>0</v>
      </c>
      <c r="D82" s="2">
        <v>0</v>
      </c>
      <c r="E82" s="2">
        <v>0</v>
      </c>
      <c r="F82" s="2">
        <v>0</v>
      </c>
      <c r="G82" s="2">
        <v>0</v>
      </c>
      <c r="H82" s="2">
        <v>0</v>
      </c>
      <c r="I82" s="2">
        <v>0</v>
      </c>
      <c r="J82" s="2">
        <v>0</v>
      </c>
      <c r="K82" s="1">
        <f t="shared" si="11"/>
        <v>0</v>
      </c>
      <c r="L82" s="48"/>
      <c r="M82" s="64"/>
    </row>
    <row r="83" spans="2:13" x14ac:dyDescent="0.2">
      <c r="B83" s="86" t="s">
        <v>97</v>
      </c>
      <c r="C83" s="92">
        <v>0</v>
      </c>
      <c r="D83" s="2">
        <v>0</v>
      </c>
      <c r="E83" s="2">
        <v>0</v>
      </c>
      <c r="F83" s="2">
        <v>0</v>
      </c>
      <c r="G83" s="2">
        <v>0</v>
      </c>
      <c r="H83" s="2">
        <v>0</v>
      </c>
      <c r="I83" s="2">
        <v>0</v>
      </c>
      <c r="J83" s="2">
        <v>0</v>
      </c>
      <c r="K83" s="1">
        <f t="shared" si="11"/>
        <v>0</v>
      </c>
      <c r="L83" s="48"/>
      <c r="M83" s="64"/>
    </row>
    <row r="84" spans="2:13" x14ac:dyDescent="0.2">
      <c r="B84" s="86" t="s">
        <v>97</v>
      </c>
      <c r="C84" s="92">
        <v>0</v>
      </c>
      <c r="D84" s="2">
        <v>0</v>
      </c>
      <c r="E84" s="2">
        <v>0</v>
      </c>
      <c r="F84" s="2">
        <v>0</v>
      </c>
      <c r="G84" s="2">
        <v>0</v>
      </c>
      <c r="H84" s="2">
        <v>0</v>
      </c>
      <c r="I84" s="2">
        <v>0</v>
      </c>
      <c r="J84" s="2">
        <v>0</v>
      </c>
      <c r="K84" s="1">
        <f t="shared" si="11"/>
        <v>0</v>
      </c>
      <c r="L84" s="48"/>
      <c r="M84" s="64"/>
    </row>
    <row r="85" spans="2:13" x14ac:dyDescent="0.2">
      <c r="B85" s="86" t="s">
        <v>97</v>
      </c>
      <c r="C85" s="92">
        <v>0</v>
      </c>
      <c r="D85" s="2">
        <v>0</v>
      </c>
      <c r="E85" s="2">
        <v>0</v>
      </c>
      <c r="F85" s="2">
        <v>0</v>
      </c>
      <c r="G85" s="2">
        <v>0</v>
      </c>
      <c r="H85" s="2">
        <v>0</v>
      </c>
      <c r="I85" s="2">
        <v>0</v>
      </c>
      <c r="J85" s="2">
        <v>0</v>
      </c>
      <c r="K85" s="1">
        <f t="shared" si="11"/>
        <v>0</v>
      </c>
      <c r="L85" s="48"/>
      <c r="M85" s="64"/>
    </row>
    <row r="86" spans="2:13" x14ac:dyDescent="0.2">
      <c r="B86" s="86" t="s">
        <v>97</v>
      </c>
      <c r="C86" s="92">
        <v>0</v>
      </c>
      <c r="D86" s="2">
        <v>0</v>
      </c>
      <c r="E86" s="2">
        <v>0</v>
      </c>
      <c r="F86" s="2">
        <v>0</v>
      </c>
      <c r="G86" s="2">
        <v>0</v>
      </c>
      <c r="H86" s="2">
        <v>0</v>
      </c>
      <c r="I86" s="2">
        <v>0</v>
      </c>
      <c r="J86" s="2">
        <v>0</v>
      </c>
      <c r="K86" s="1">
        <f t="shared" si="11"/>
        <v>0</v>
      </c>
      <c r="L86" s="48"/>
      <c r="M86" s="64"/>
    </row>
    <row r="87" spans="2:13" x14ac:dyDescent="0.2">
      <c r="B87" s="86" t="s">
        <v>97</v>
      </c>
      <c r="C87" s="92">
        <v>0</v>
      </c>
      <c r="D87" s="2">
        <v>0</v>
      </c>
      <c r="E87" s="2">
        <v>0</v>
      </c>
      <c r="F87" s="2">
        <v>0</v>
      </c>
      <c r="G87" s="2">
        <v>0</v>
      </c>
      <c r="H87" s="2">
        <v>0</v>
      </c>
      <c r="I87" s="2">
        <v>0</v>
      </c>
      <c r="J87" s="2">
        <v>0</v>
      </c>
      <c r="K87" s="1">
        <f t="shared" si="10"/>
        <v>0</v>
      </c>
      <c r="L87" s="48"/>
      <c r="M87" s="64"/>
    </row>
    <row r="88" spans="2:13" x14ac:dyDescent="0.2">
      <c r="B88" s="86" t="s">
        <v>97</v>
      </c>
      <c r="C88" s="92">
        <v>0</v>
      </c>
      <c r="D88" s="2">
        <v>0</v>
      </c>
      <c r="E88" s="2">
        <v>0</v>
      </c>
      <c r="F88" s="2">
        <v>0</v>
      </c>
      <c r="G88" s="2">
        <v>0</v>
      </c>
      <c r="H88" s="2">
        <v>0</v>
      </c>
      <c r="I88" s="2">
        <v>0</v>
      </c>
      <c r="J88" s="2">
        <v>0</v>
      </c>
      <c r="K88" s="1">
        <f t="shared" si="9"/>
        <v>0</v>
      </c>
      <c r="L88" s="48"/>
      <c r="M88" s="64"/>
    </row>
    <row r="89" spans="2:13" x14ac:dyDescent="0.2">
      <c r="B89" s="86" t="s">
        <v>97</v>
      </c>
      <c r="C89" s="92">
        <v>0</v>
      </c>
      <c r="D89" s="2">
        <v>0</v>
      </c>
      <c r="E89" s="2">
        <v>0</v>
      </c>
      <c r="F89" s="2">
        <v>0</v>
      </c>
      <c r="G89" s="2">
        <v>0</v>
      </c>
      <c r="H89" s="2">
        <v>0</v>
      </c>
      <c r="I89" s="2">
        <v>0</v>
      </c>
      <c r="J89" s="2">
        <v>0</v>
      </c>
      <c r="K89" s="1">
        <f t="shared" si="9"/>
        <v>0</v>
      </c>
      <c r="L89" s="48"/>
      <c r="M89" s="64"/>
    </row>
    <row r="90" spans="2:13" x14ac:dyDescent="0.2">
      <c r="B90" s="86" t="s">
        <v>97</v>
      </c>
      <c r="C90" s="92">
        <v>0</v>
      </c>
      <c r="D90" s="2">
        <v>0</v>
      </c>
      <c r="E90" s="2">
        <v>0</v>
      </c>
      <c r="F90" s="2">
        <v>0</v>
      </c>
      <c r="G90" s="2">
        <v>0</v>
      </c>
      <c r="H90" s="2">
        <v>0</v>
      </c>
      <c r="I90" s="2">
        <v>0</v>
      </c>
      <c r="J90" s="2">
        <v>0</v>
      </c>
      <c r="K90" s="1">
        <f t="shared" si="9"/>
        <v>0</v>
      </c>
      <c r="L90" s="48"/>
      <c r="M90" s="64"/>
    </row>
    <row r="91" spans="2:13" x14ac:dyDescent="0.2">
      <c r="B91" s="86" t="s">
        <v>97</v>
      </c>
      <c r="C91" s="92">
        <v>0</v>
      </c>
      <c r="D91" s="2">
        <v>0</v>
      </c>
      <c r="E91" s="2">
        <v>0</v>
      </c>
      <c r="F91" s="2">
        <v>0</v>
      </c>
      <c r="G91" s="2">
        <v>0</v>
      </c>
      <c r="H91" s="2">
        <v>0</v>
      </c>
      <c r="I91" s="2">
        <v>0</v>
      </c>
      <c r="J91" s="2">
        <v>0</v>
      </c>
      <c r="K91" s="1">
        <f t="shared" si="9"/>
        <v>0</v>
      </c>
      <c r="L91" s="48"/>
      <c r="M91" s="64"/>
    </row>
    <row r="92" spans="2:13" s="38" customFormat="1" x14ac:dyDescent="0.2">
      <c r="B92" s="83" t="s">
        <v>95</v>
      </c>
      <c r="C92" s="93">
        <f>SUM(C72:C91)</f>
        <v>0</v>
      </c>
      <c r="D92" s="6">
        <f>SUM(D72:D91)</f>
        <v>0</v>
      </c>
      <c r="E92" s="6">
        <f>SUM(E72:E91)</f>
        <v>0</v>
      </c>
      <c r="F92" s="6">
        <f>SUM(F72:F91)</f>
        <v>0</v>
      </c>
      <c r="G92" s="6">
        <f t="shared" ref="G92:H92" si="12">SUM(G72:G91)</f>
        <v>0</v>
      </c>
      <c r="H92" s="6">
        <f t="shared" si="12"/>
        <v>0</v>
      </c>
      <c r="I92" s="6">
        <f>SUM(I72:I91)</f>
        <v>0</v>
      </c>
      <c r="J92" s="6">
        <f>SUM(J72:J91)</f>
        <v>0</v>
      </c>
      <c r="K92" s="6">
        <f>SUM(K72:K91)</f>
        <v>0</v>
      </c>
      <c r="L92" s="41"/>
      <c r="M92" s="41"/>
    </row>
    <row r="93" spans="2:13" s="38" customFormat="1" x14ac:dyDescent="0.2">
      <c r="B93" s="66"/>
      <c r="C93" s="42"/>
      <c r="D93" s="42"/>
      <c r="E93" s="42"/>
      <c r="F93" s="42"/>
      <c r="G93" s="42"/>
      <c r="H93" s="42"/>
      <c r="I93" s="42"/>
      <c r="J93" s="42"/>
      <c r="K93" s="42"/>
      <c r="L93" s="41"/>
      <c r="M93" s="41"/>
    </row>
    <row r="94" spans="2:13" s="38" customFormat="1" x14ac:dyDescent="0.2">
      <c r="B94" s="68" t="s">
        <v>96</v>
      </c>
      <c r="C94" s="43"/>
      <c r="D94" s="43"/>
      <c r="E94" s="43"/>
      <c r="F94" s="43"/>
      <c r="G94" s="43"/>
      <c r="H94" s="43"/>
      <c r="I94" s="43"/>
      <c r="J94" s="43"/>
      <c r="K94" s="42"/>
      <c r="L94" s="41"/>
      <c r="M94" s="41"/>
    </row>
    <row r="95" spans="2:13" x14ac:dyDescent="0.2">
      <c r="B95" s="86" t="s">
        <v>97</v>
      </c>
      <c r="C95" s="92">
        <v>0</v>
      </c>
      <c r="D95" s="2">
        <v>0</v>
      </c>
      <c r="E95" s="2">
        <v>0</v>
      </c>
      <c r="F95" s="2">
        <v>0</v>
      </c>
      <c r="G95" s="2">
        <v>0</v>
      </c>
      <c r="H95" s="2">
        <v>0</v>
      </c>
      <c r="I95" s="2">
        <v>0</v>
      </c>
      <c r="J95" s="2">
        <v>0</v>
      </c>
      <c r="K95" s="1">
        <f t="shared" ref="K95:K107" si="13">SUM(C95:J95)</f>
        <v>0</v>
      </c>
      <c r="L95" s="48"/>
      <c r="M95" s="64"/>
    </row>
    <row r="96" spans="2:13" ht="12.6" customHeight="1" x14ac:dyDescent="0.2">
      <c r="B96" s="86" t="s">
        <v>97</v>
      </c>
      <c r="C96" s="92">
        <v>0</v>
      </c>
      <c r="D96" s="2">
        <v>0</v>
      </c>
      <c r="E96" s="2">
        <v>0</v>
      </c>
      <c r="F96" s="2">
        <v>0</v>
      </c>
      <c r="G96" s="2">
        <v>0</v>
      </c>
      <c r="H96" s="2">
        <v>0</v>
      </c>
      <c r="I96" s="2">
        <v>0</v>
      </c>
      <c r="J96" s="2">
        <v>0</v>
      </c>
      <c r="K96" s="1">
        <f t="shared" si="13"/>
        <v>0</v>
      </c>
      <c r="L96" s="48"/>
      <c r="M96" s="64"/>
    </row>
    <row r="97" spans="2:13" x14ac:dyDescent="0.2">
      <c r="B97" s="86" t="s">
        <v>97</v>
      </c>
      <c r="C97" s="92">
        <v>0</v>
      </c>
      <c r="D97" s="2">
        <v>0</v>
      </c>
      <c r="E97" s="2">
        <v>0</v>
      </c>
      <c r="F97" s="2">
        <v>0</v>
      </c>
      <c r="G97" s="2">
        <v>0</v>
      </c>
      <c r="H97" s="2">
        <v>0</v>
      </c>
      <c r="I97" s="2">
        <v>0</v>
      </c>
      <c r="J97" s="2">
        <v>0</v>
      </c>
      <c r="K97" s="1">
        <f t="shared" si="13"/>
        <v>0</v>
      </c>
      <c r="L97" s="48"/>
      <c r="M97" s="64"/>
    </row>
    <row r="98" spans="2:13" x14ac:dyDescent="0.2">
      <c r="B98" s="86" t="s">
        <v>97</v>
      </c>
      <c r="C98" s="92">
        <v>0</v>
      </c>
      <c r="D98" s="2">
        <v>0</v>
      </c>
      <c r="E98" s="2">
        <v>0</v>
      </c>
      <c r="F98" s="2">
        <v>0</v>
      </c>
      <c r="G98" s="2">
        <v>0</v>
      </c>
      <c r="H98" s="2">
        <v>0</v>
      </c>
      <c r="I98" s="2">
        <v>0</v>
      </c>
      <c r="J98" s="2">
        <v>0</v>
      </c>
      <c r="K98" s="1">
        <f t="shared" si="13"/>
        <v>0</v>
      </c>
      <c r="L98" s="48"/>
      <c r="M98" s="64"/>
    </row>
    <row r="99" spans="2:13" x14ac:dyDescent="0.2">
      <c r="B99" s="86" t="s">
        <v>97</v>
      </c>
      <c r="C99" s="92">
        <v>0</v>
      </c>
      <c r="D99" s="2">
        <v>0</v>
      </c>
      <c r="E99" s="2">
        <v>0</v>
      </c>
      <c r="F99" s="2">
        <v>0</v>
      </c>
      <c r="G99" s="2">
        <v>0</v>
      </c>
      <c r="H99" s="2">
        <v>0</v>
      </c>
      <c r="I99" s="2">
        <v>0</v>
      </c>
      <c r="J99" s="2">
        <v>0</v>
      </c>
      <c r="K99" s="1">
        <f t="shared" si="13"/>
        <v>0</v>
      </c>
      <c r="L99" s="48"/>
      <c r="M99" s="64"/>
    </row>
    <row r="100" spans="2:13" x14ac:dyDescent="0.2">
      <c r="B100" s="86" t="s">
        <v>97</v>
      </c>
      <c r="C100" s="92">
        <v>0</v>
      </c>
      <c r="D100" s="2">
        <v>0</v>
      </c>
      <c r="E100" s="2">
        <v>0</v>
      </c>
      <c r="F100" s="2">
        <v>0</v>
      </c>
      <c r="G100" s="2">
        <v>0</v>
      </c>
      <c r="H100" s="2">
        <v>0</v>
      </c>
      <c r="I100" s="2">
        <v>0</v>
      </c>
      <c r="J100" s="2">
        <v>0</v>
      </c>
      <c r="K100" s="1">
        <f t="shared" si="13"/>
        <v>0</v>
      </c>
      <c r="L100" s="48"/>
      <c r="M100" s="64"/>
    </row>
    <row r="101" spans="2:13" x14ac:dyDescent="0.2">
      <c r="B101" s="86" t="s">
        <v>97</v>
      </c>
      <c r="C101" s="92">
        <v>0</v>
      </c>
      <c r="D101" s="2">
        <v>0</v>
      </c>
      <c r="E101" s="2">
        <v>0</v>
      </c>
      <c r="F101" s="2">
        <v>0</v>
      </c>
      <c r="G101" s="2">
        <v>0</v>
      </c>
      <c r="H101" s="2">
        <v>0</v>
      </c>
      <c r="I101" s="2">
        <v>0</v>
      </c>
      <c r="J101" s="2">
        <v>0</v>
      </c>
      <c r="K101" s="1">
        <f t="shared" si="13"/>
        <v>0</v>
      </c>
      <c r="L101" s="48"/>
      <c r="M101" s="64"/>
    </row>
    <row r="102" spans="2:13" x14ac:dyDescent="0.2">
      <c r="B102" s="86" t="s">
        <v>97</v>
      </c>
      <c r="C102" s="92">
        <v>0</v>
      </c>
      <c r="D102" s="2">
        <v>0</v>
      </c>
      <c r="E102" s="2">
        <v>0</v>
      </c>
      <c r="F102" s="2">
        <v>0</v>
      </c>
      <c r="G102" s="2">
        <v>0</v>
      </c>
      <c r="H102" s="2">
        <v>0</v>
      </c>
      <c r="I102" s="2">
        <v>0</v>
      </c>
      <c r="J102" s="2">
        <v>0</v>
      </c>
      <c r="K102" s="1">
        <f t="shared" si="13"/>
        <v>0</v>
      </c>
      <c r="L102" s="48"/>
      <c r="M102" s="64"/>
    </row>
    <row r="103" spans="2:13" x14ac:dyDescent="0.2">
      <c r="B103" s="86" t="s">
        <v>97</v>
      </c>
      <c r="C103" s="92">
        <v>0</v>
      </c>
      <c r="D103" s="2">
        <v>0</v>
      </c>
      <c r="E103" s="2">
        <v>0</v>
      </c>
      <c r="F103" s="2">
        <v>0</v>
      </c>
      <c r="G103" s="2">
        <v>0</v>
      </c>
      <c r="H103" s="2">
        <v>0</v>
      </c>
      <c r="I103" s="2">
        <v>0</v>
      </c>
      <c r="J103" s="2">
        <v>0</v>
      </c>
      <c r="K103" s="1">
        <f t="shared" si="13"/>
        <v>0</v>
      </c>
      <c r="L103" s="48"/>
      <c r="M103" s="64"/>
    </row>
    <row r="104" spans="2:13" x14ac:dyDescent="0.2">
      <c r="B104" s="86" t="s">
        <v>97</v>
      </c>
      <c r="C104" s="92">
        <v>0</v>
      </c>
      <c r="D104" s="2">
        <v>0</v>
      </c>
      <c r="E104" s="2">
        <v>0</v>
      </c>
      <c r="F104" s="2">
        <v>0</v>
      </c>
      <c r="G104" s="2">
        <v>0</v>
      </c>
      <c r="H104" s="2">
        <v>0</v>
      </c>
      <c r="I104" s="2">
        <v>0</v>
      </c>
      <c r="J104" s="2">
        <v>0</v>
      </c>
      <c r="K104" s="1">
        <f t="shared" si="13"/>
        <v>0</v>
      </c>
      <c r="L104" s="48"/>
      <c r="M104" s="64"/>
    </row>
    <row r="105" spans="2:13" x14ac:dyDescent="0.2">
      <c r="B105" s="86" t="s">
        <v>97</v>
      </c>
      <c r="C105" s="92">
        <v>0</v>
      </c>
      <c r="D105" s="2">
        <v>0</v>
      </c>
      <c r="E105" s="2">
        <v>0</v>
      </c>
      <c r="F105" s="2">
        <v>0</v>
      </c>
      <c r="G105" s="2">
        <v>0</v>
      </c>
      <c r="H105" s="2">
        <v>0</v>
      </c>
      <c r="I105" s="2">
        <v>0</v>
      </c>
      <c r="J105" s="2">
        <v>0</v>
      </c>
      <c r="K105" s="1">
        <f t="shared" si="13"/>
        <v>0</v>
      </c>
      <c r="L105" s="48"/>
      <c r="M105" s="64"/>
    </row>
    <row r="106" spans="2:13" x14ac:dyDescent="0.2">
      <c r="B106" s="86" t="s">
        <v>97</v>
      </c>
      <c r="C106" s="92">
        <v>0</v>
      </c>
      <c r="D106" s="2">
        <v>0</v>
      </c>
      <c r="E106" s="2">
        <v>0</v>
      </c>
      <c r="F106" s="2">
        <v>0</v>
      </c>
      <c r="G106" s="2">
        <v>0</v>
      </c>
      <c r="H106" s="2">
        <v>0</v>
      </c>
      <c r="I106" s="2">
        <v>0</v>
      </c>
      <c r="J106" s="2">
        <v>0</v>
      </c>
      <c r="K106" s="1">
        <f t="shared" si="13"/>
        <v>0</v>
      </c>
      <c r="L106" s="48"/>
      <c r="M106" s="64"/>
    </row>
    <row r="107" spans="2:13" x14ac:dyDescent="0.2">
      <c r="B107" s="86" t="s">
        <v>97</v>
      </c>
      <c r="C107" s="92">
        <v>0</v>
      </c>
      <c r="D107" s="2">
        <v>0</v>
      </c>
      <c r="E107" s="2">
        <v>0</v>
      </c>
      <c r="F107" s="2">
        <v>0</v>
      </c>
      <c r="G107" s="2">
        <v>0</v>
      </c>
      <c r="H107" s="2">
        <v>0</v>
      </c>
      <c r="I107" s="2">
        <v>0</v>
      </c>
      <c r="J107" s="2">
        <v>0</v>
      </c>
      <c r="K107" s="1">
        <f t="shared" si="13"/>
        <v>0</v>
      </c>
      <c r="L107" s="48"/>
      <c r="M107" s="64"/>
    </row>
    <row r="108" spans="2:13" s="38" customFormat="1" x14ac:dyDescent="0.2">
      <c r="B108" s="83" t="s">
        <v>100</v>
      </c>
      <c r="C108" s="93">
        <f t="shared" ref="C108" si="14">SUM(C95:C107)</f>
        <v>0</v>
      </c>
      <c r="D108" s="6">
        <f t="shared" ref="D108:E108" si="15">SUM(D95:D107)</f>
        <v>0</v>
      </c>
      <c r="E108" s="6">
        <f t="shared" si="15"/>
        <v>0</v>
      </c>
      <c r="F108" s="6">
        <f>SUM(F95:F107)</f>
        <v>0</v>
      </c>
      <c r="G108" s="6">
        <f t="shared" ref="G108:H108" si="16">SUM(G95:G107)</f>
        <v>0</v>
      </c>
      <c r="H108" s="6">
        <f t="shared" si="16"/>
        <v>0</v>
      </c>
      <c r="I108" s="6">
        <f>SUM(I95:I107)</f>
        <v>0</v>
      </c>
      <c r="J108" s="6">
        <f>SUM(J95:J107)</f>
        <v>0</v>
      </c>
      <c r="K108" s="6">
        <f t="shared" ref="K108" si="17">SUM(K95:K107)</f>
        <v>0</v>
      </c>
      <c r="L108" s="41"/>
      <c r="M108" s="48"/>
    </row>
    <row r="109" spans="2:13" s="38" customFormat="1" x14ac:dyDescent="0.2">
      <c r="B109" s="66"/>
      <c r="C109" s="42"/>
      <c r="D109" s="42"/>
      <c r="E109" s="42"/>
      <c r="F109" s="42"/>
      <c r="G109" s="42"/>
      <c r="H109" s="42"/>
      <c r="I109" s="42"/>
      <c r="J109" s="42"/>
      <c r="K109" s="42"/>
      <c r="L109" s="41"/>
      <c r="M109" s="48"/>
    </row>
    <row r="110" spans="2:13" s="38" customFormat="1" x14ac:dyDescent="0.2">
      <c r="B110" s="68" t="s">
        <v>101</v>
      </c>
      <c r="C110" s="42"/>
      <c r="D110" s="42"/>
      <c r="E110" s="42"/>
      <c r="F110" s="42"/>
      <c r="G110" s="42"/>
      <c r="H110" s="42"/>
      <c r="I110" s="42"/>
      <c r="J110" s="42"/>
      <c r="K110" s="42"/>
      <c r="L110" s="41"/>
      <c r="M110" s="65"/>
    </row>
    <row r="111" spans="2:13" x14ac:dyDescent="0.2">
      <c r="B111" s="86" t="s">
        <v>97</v>
      </c>
      <c r="C111" s="42"/>
      <c r="D111" s="42"/>
      <c r="E111" s="42"/>
      <c r="F111" s="42"/>
      <c r="G111" s="42"/>
      <c r="H111" s="42"/>
      <c r="I111" s="42"/>
      <c r="J111" s="42"/>
      <c r="K111" s="2">
        <v>0</v>
      </c>
      <c r="L111" s="48"/>
      <c r="M111" s="64"/>
    </row>
    <row r="112" spans="2:13" x14ac:dyDescent="0.2">
      <c r="B112" s="86" t="s">
        <v>97</v>
      </c>
      <c r="C112" s="42"/>
      <c r="D112" s="42"/>
      <c r="E112" s="42"/>
      <c r="F112" s="42"/>
      <c r="G112" s="42"/>
      <c r="H112" s="42"/>
      <c r="I112" s="42"/>
      <c r="J112" s="42"/>
      <c r="K112" s="2">
        <v>0</v>
      </c>
      <c r="L112" s="48"/>
      <c r="M112" s="64"/>
    </row>
    <row r="113" spans="2:13" x14ac:dyDescent="0.2">
      <c r="B113" s="86" t="s">
        <v>97</v>
      </c>
      <c r="C113" s="42"/>
      <c r="D113" s="42"/>
      <c r="E113" s="42"/>
      <c r="F113" s="42"/>
      <c r="G113" s="42"/>
      <c r="H113" s="42"/>
      <c r="I113" s="42"/>
      <c r="J113" s="42"/>
      <c r="K113" s="2">
        <v>0</v>
      </c>
      <c r="L113" s="48"/>
      <c r="M113" s="64"/>
    </row>
    <row r="114" spans="2:13" x14ac:dyDescent="0.2">
      <c r="B114" s="86" t="s">
        <v>97</v>
      </c>
      <c r="C114" s="42"/>
      <c r="D114" s="42"/>
      <c r="E114" s="42"/>
      <c r="F114" s="42"/>
      <c r="G114" s="42"/>
      <c r="H114" s="42"/>
      <c r="I114" s="42"/>
      <c r="J114" s="42"/>
      <c r="K114" s="2">
        <v>0</v>
      </c>
      <c r="L114" s="48"/>
      <c r="M114" s="64"/>
    </row>
    <row r="115" spans="2:13" x14ac:dyDescent="0.2">
      <c r="B115" s="86" t="s">
        <v>97</v>
      </c>
      <c r="C115" s="42"/>
      <c r="D115" s="42"/>
      <c r="E115" s="42"/>
      <c r="F115" s="42"/>
      <c r="G115" s="42"/>
      <c r="H115" s="42"/>
      <c r="I115" s="42"/>
      <c r="J115" s="42"/>
      <c r="K115" s="2">
        <v>0</v>
      </c>
      <c r="L115" s="48"/>
      <c r="M115" s="64"/>
    </row>
    <row r="116" spans="2:13" x14ac:dyDescent="0.2">
      <c r="B116" s="86" t="s">
        <v>97</v>
      </c>
      <c r="C116" s="42"/>
      <c r="D116" s="42"/>
      <c r="E116" s="42"/>
      <c r="F116" s="42"/>
      <c r="G116" s="42"/>
      <c r="H116" s="42"/>
      <c r="I116" s="42"/>
      <c r="J116" s="42"/>
      <c r="K116" s="2">
        <v>0</v>
      </c>
      <c r="L116" s="48"/>
      <c r="M116" s="64"/>
    </row>
    <row r="117" spans="2:13" s="38" customFormat="1" ht="12.75" customHeight="1" x14ac:dyDescent="0.2">
      <c r="B117" s="83" t="s">
        <v>106</v>
      </c>
      <c r="C117" s="42"/>
      <c r="D117" s="42"/>
      <c r="E117" s="42"/>
      <c r="F117" s="42"/>
      <c r="G117" s="42"/>
      <c r="H117" s="42"/>
      <c r="I117" s="42"/>
      <c r="J117" s="42"/>
      <c r="K117" s="6">
        <f>SUM(K111:K116)</f>
        <v>0</v>
      </c>
      <c r="L117" s="41"/>
      <c r="M117" s="48"/>
    </row>
    <row r="118" spans="2:13" s="38" customFormat="1" x14ac:dyDescent="0.2">
      <c r="B118" s="66"/>
      <c r="C118" s="42"/>
      <c r="D118" s="42"/>
      <c r="E118" s="42"/>
      <c r="F118" s="42"/>
      <c r="G118" s="42"/>
      <c r="H118" s="42"/>
      <c r="I118" s="42"/>
      <c r="J118" s="42"/>
      <c r="K118" s="42"/>
      <c r="L118" s="41"/>
      <c r="M118" s="48"/>
    </row>
    <row r="119" spans="2:13" s="38" customFormat="1" x14ac:dyDescent="0.2">
      <c r="B119" s="68" t="s">
        <v>107</v>
      </c>
      <c r="C119" s="42"/>
      <c r="D119" s="42"/>
      <c r="E119" s="42"/>
      <c r="F119" s="42"/>
      <c r="G119" s="42"/>
      <c r="H119" s="42"/>
      <c r="I119" s="42"/>
      <c r="J119" s="42"/>
      <c r="K119" s="42"/>
      <c r="L119" s="41"/>
      <c r="M119" s="48"/>
    </row>
    <row r="120" spans="2:13" x14ac:dyDescent="0.2">
      <c r="B120" s="86" t="s">
        <v>97</v>
      </c>
      <c r="C120" s="92">
        <v>0</v>
      </c>
      <c r="D120" s="2">
        <v>0</v>
      </c>
      <c r="E120" s="2">
        <v>0</v>
      </c>
      <c r="F120" s="2">
        <v>0</v>
      </c>
      <c r="G120" s="2">
        <v>0</v>
      </c>
      <c r="H120" s="2">
        <v>0</v>
      </c>
      <c r="I120" s="2">
        <v>0</v>
      </c>
      <c r="J120" s="2">
        <v>0</v>
      </c>
      <c r="K120" s="1">
        <f t="shared" ref="K120" si="18">SUM(C120:J120)</f>
        <v>0</v>
      </c>
      <c r="L120" s="48"/>
      <c r="M120" s="64"/>
    </row>
    <row r="121" spans="2:13" x14ac:dyDescent="0.2">
      <c r="B121" s="86" t="s">
        <v>97</v>
      </c>
      <c r="C121" s="92">
        <v>0</v>
      </c>
      <c r="D121" s="2">
        <v>0</v>
      </c>
      <c r="E121" s="2">
        <v>0</v>
      </c>
      <c r="F121" s="2">
        <v>0</v>
      </c>
      <c r="G121" s="2">
        <v>0</v>
      </c>
      <c r="H121" s="2">
        <v>0</v>
      </c>
      <c r="I121" s="2">
        <v>0</v>
      </c>
      <c r="J121" s="2">
        <v>0</v>
      </c>
      <c r="K121" s="1">
        <f t="shared" ref="K121:K125" si="19">SUM(C121:J121)</f>
        <v>0</v>
      </c>
      <c r="L121" s="48"/>
      <c r="M121" s="64"/>
    </row>
    <row r="122" spans="2:13" x14ac:dyDescent="0.2">
      <c r="B122" s="86" t="s">
        <v>97</v>
      </c>
      <c r="C122" s="92">
        <v>0</v>
      </c>
      <c r="D122" s="2">
        <v>0</v>
      </c>
      <c r="E122" s="2">
        <v>0</v>
      </c>
      <c r="F122" s="2">
        <v>0</v>
      </c>
      <c r="G122" s="2">
        <v>0</v>
      </c>
      <c r="H122" s="2">
        <v>0</v>
      </c>
      <c r="I122" s="2">
        <v>0</v>
      </c>
      <c r="J122" s="2">
        <v>0</v>
      </c>
      <c r="K122" s="1">
        <f t="shared" si="19"/>
        <v>0</v>
      </c>
      <c r="L122" s="48"/>
      <c r="M122" s="64"/>
    </row>
    <row r="123" spans="2:13" x14ac:dyDescent="0.2">
      <c r="B123" s="86" t="s">
        <v>97</v>
      </c>
      <c r="C123" s="92">
        <v>0</v>
      </c>
      <c r="D123" s="2">
        <v>0</v>
      </c>
      <c r="E123" s="2">
        <v>0</v>
      </c>
      <c r="F123" s="2">
        <v>0</v>
      </c>
      <c r="G123" s="2">
        <v>0</v>
      </c>
      <c r="H123" s="2">
        <v>0</v>
      </c>
      <c r="I123" s="2">
        <v>0</v>
      </c>
      <c r="J123" s="2">
        <v>0</v>
      </c>
      <c r="K123" s="1">
        <f t="shared" si="19"/>
        <v>0</v>
      </c>
      <c r="L123" s="48"/>
      <c r="M123" s="64"/>
    </row>
    <row r="124" spans="2:13" x14ac:dyDescent="0.2">
      <c r="B124" s="86" t="s">
        <v>97</v>
      </c>
      <c r="C124" s="92">
        <v>0</v>
      </c>
      <c r="D124" s="2">
        <v>0</v>
      </c>
      <c r="E124" s="2">
        <v>0</v>
      </c>
      <c r="F124" s="2">
        <v>0</v>
      </c>
      <c r="G124" s="2">
        <v>0</v>
      </c>
      <c r="H124" s="2">
        <v>0</v>
      </c>
      <c r="I124" s="2">
        <v>0</v>
      </c>
      <c r="J124" s="2">
        <v>0</v>
      </c>
      <c r="K124" s="1">
        <f t="shared" si="19"/>
        <v>0</v>
      </c>
      <c r="L124" s="48"/>
      <c r="M124" s="64"/>
    </row>
    <row r="125" spans="2:13" x14ac:dyDescent="0.2">
      <c r="B125" s="86" t="s">
        <v>97</v>
      </c>
      <c r="C125" s="92">
        <v>0</v>
      </c>
      <c r="D125" s="2">
        <v>0</v>
      </c>
      <c r="E125" s="2">
        <v>0</v>
      </c>
      <c r="F125" s="2">
        <v>0</v>
      </c>
      <c r="G125" s="2">
        <v>0</v>
      </c>
      <c r="H125" s="2">
        <v>0</v>
      </c>
      <c r="I125" s="2">
        <v>0</v>
      </c>
      <c r="J125" s="2">
        <v>0</v>
      </c>
      <c r="K125" s="1">
        <f t="shared" si="19"/>
        <v>0</v>
      </c>
      <c r="L125" s="48"/>
      <c r="M125" s="64"/>
    </row>
    <row r="126" spans="2:13" s="38" customFormat="1" x14ac:dyDescent="0.2">
      <c r="B126" s="83" t="s">
        <v>128</v>
      </c>
      <c r="C126" s="93">
        <f>SUM(C120:C125)</f>
        <v>0</v>
      </c>
      <c r="D126" s="6">
        <f>SUM(D120:D125)</f>
        <v>0</v>
      </c>
      <c r="E126" s="6">
        <f>SUM(E120:E125)</f>
        <v>0</v>
      </c>
      <c r="F126" s="6">
        <f>SUM(F120:F125)</f>
        <v>0</v>
      </c>
      <c r="G126" s="6">
        <f t="shared" ref="G126:H126" si="20">SUM(G120:G125)</f>
        <v>0</v>
      </c>
      <c r="H126" s="6">
        <f t="shared" si="20"/>
        <v>0</v>
      </c>
      <c r="I126" s="6">
        <f>SUM(I120:I125)</f>
        <v>0</v>
      </c>
      <c r="J126" s="6">
        <f>SUM(J120:J125)</f>
        <v>0</v>
      </c>
      <c r="K126" s="6">
        <f>SUM(K120:K125)</f>
        <v>0</v>
      </c>
      <c r="L126" s="41"/>
      <c r="M126" s="41"/>
    </row>
    <row r="127" spans="2:13" s="38" customFormat="1" x14ac:dyDescent="0.2">
      <c r="B127" s="66"/>
      <c r="C127" s="42"/>
      <c r="D127" s="42"/>
      <c r="E127" s="42"/>
      <c r="F127" s="42"/>
      <c r="G127" s="42"/>
      <c r="H127" s="42"/>
      <c r="I127" s="42"/>
      <c r="J127" s="42"/>
      <c r="K127" s="42"/>
      <c r="L127" s="41"/>
      <c r="M127" s="68"/>
    </row>
    <row r="128" spans="2:13" s="38" customFormat="1" x14ac:dyDescent="0.2">
      <c r="B128" s="66"/>
      <c r="C128" s="41"/>
      <c r="D128" s="42"/>
      <c r="E128" s="42"/>
      <c r="F128" s="42"/>
      <c r="G128" s="42"/>
      <c r="H128" s="42"/>
      <c r="I128" s="42"/>
      <c r="J128" s="42"/>
      <c r="K128" s="42"/>
      <c r="L128" s="41"/>
      <c r="M128" s="48"/>
    </row>
    <row r="129" spans="2:13" s="44" customFormat="1" ht="16.5" customHeight="1" x14ac:dyDescent="0.2">
      <c r="B129" s="49" t="s">
        <v>114</v>
      </c>
      <c r="C129" s="94">
        <f>C69+C92+C108+C126</f>
        <v>0</v>
      </c>
      <c r="D129" s="7">
        <f t="shared" ref="D129:J129" si="21">D69+D92+D108+D126</f>
        <v>0</v>
      </c>
      <c r="E129" s="7">
        <f t="shared" si="21"/>
        <v>0</v>
      </c>
      <c r="F129" s="7">
        <f t="shared" si="21"/>
        <v>0</v>
      </c>
      <c r="G129" s="7">
        <f t="shared" si="21"/>
        <v>0</v>
      </c>
      <c r="H129" s="7">
        <f t="shared" si="21"/>
        <v>0</v>
      </c>
      <c r="I129" s="7">
        <f t="shared" si="21"/>
        <v>0</v>
      </c>
      <c r="J129" s="7">
        <f t="shared" si="21"/>
        <v>0</v>
      </c>
      <c r="K129" s="7">
        <f t="shared" ref="K129" si="22">K69+K92+K108+K117+K126</f>
        <v>0</v>
      </c>
      <c r="L129" s="70"/>
      <c r="M129" s="48"/>
    </row>
    <row r="130" spans="2:13" x14ac:dyDescent="0.2">
      <c r="B130" s="71"/>
      <c r="C130" s="72"/>
      <c r="D130" s="42"/>
      <c r="E130" s="42"/>
      <c r="F130" s="42"/>
      <c r="G130" s="42"/>
      <c r="H130" s="42"/>
      <c r="I130" s="42"/>
      <c r="J130" s="42"/>
      <c r="K130" s="42"/>
      <c r="L130" s="48"/>
      <c r="M130" s="65"/>
    </row>
    <row r="131" spans="2:13" s="38" customFormat="1" x14ac:dyDescent="0.2">
      <c r="B131" s="66"/>
      <c r="C131" s="42"/>
      <c r="D131" s="42"/>
      <c r="E131" s="42"/>
      <c r="F131" s="42"/>
      <c r="G131" s="42"/>
      <c r="H131" s="42"/>
      <c r="I131" s="42"/>
      <c r="J131" s="42"/>
      <c r="K131" s="42"/>
      <c r="L131" s="41"/>
      <c r="M131" s="66"/>
    </row>
    <row r="132" spans="2:13" s="38" customFormat="1" x14ac:dyDescent="0.2">
      <c r="B132" s="66"/>
      <c r="C132" s="42"/>
      <c r="D132" s="42"/>
      <c r="E132" s="42"/>
      <c r="F132" s="42"/>
      <c r="G132" s="42"/>
      <c r="H132" s="42"/>
      <c r="I132" s="42"/>
      <c r="J132" s="42"/>
      <c r="K132" s="42"/>
      <c r="L132" s="41"/>
      <c r="M132" s="41"/>
    </row>
    <row r="133" spans="2:13" x14ac:dyDescent="0.2">
      <c r="D133" s="47"/>
      <c r="E133" s="26"/>
      <c r="F133" s="26"/>
      <c r="G133" s="26"/>
      <c r="H133" s="26"/>
      <c r="I133" s="26"/>
      <c r="J133" s="26"/>
    </row>
    <row r="134" spans="2:13" ht="15" customHeight="1" x14ac:dyDescent="0.2">
      <c r="B134" s="49" t="s">
        <v>115</v>
      </c>
      <c r="C134" s="50" t="s">
        <v>116</v>
      </c>
      <c r="D134" s="47"/>
      <c r="E134" s="26"/>
      <c r="F134" s="26"/>
      <c r="G134" s="26"/>
      <c r="H134" s="26"/>
      <c r="I134" s="26"/>
      <c r="J134" s="26"/>
    </row>
    <row r="135" spans="2:13" x14ac:dyDescent="0.2">
      <c r="B135" s="51" t="s">
        <v>117</v>
      </c>
      <c r="C135" s="9">
        <f>K69</f>
        <v>0</v>
      </c>
      <c r="D135" s="47"/>
      <c r="E135" s="52"/>
      <c r="F135" s="52"/>
      <c r="G135" s="52"/>
      <c r="H135" s="52"/>
      <c r="I135" s="52"/>
      <c r="J135" s="52"/>
    </row>
    <row r="136" spans="2:13" x14ac:dyDescent="0.2">
      <c r="B136" s="51" t="s">
        <v>82</v>
      </c>
      <c r="C136" s="10">
        <f>K92</f>
        <v>0</v>
      </c>
      <c r="D136" s="47"/>
    </row>
    <row r="137" spans="2:13" x14ac:dyDescent="0.2">
      <c r="B137" s="51" t="s">
        <v>96</v>
      </c>
      <c r="C137" s="10">
        <f>K108</f>
        <v>0</v>
      </c>
      <c r="D137" s="47"/>
    </row>
    <row r="138" spans="2:13" x14ac:dyDescent="0.2">
      <c r="B138" s="51" t="s">
        <v>101</v>
      </c>
      <c r="C138" s="10">
        <f>K117</f>
        <v>0</v>
      </c>
      <c r="D138" s="47"/>
    </row>
    <row r="139" spans="2:13" x14ac:dyDescent="0.2">
      <c r="B139" s="51" t="s">
        <v>107</v>
      </c>
      <c r="C139" s="10">
        <f>K126</f>
        <v>0</v>
      </c>
      <c r="D139" s="47"/>
    </row>
    <row r="140" spans="2:13" s="48" customFormat="1" ht="15" customHeight="1" x14ac:dyDescent="0.2">
      <c r="B140" s="49" t="s">
        <v>114</v>
      </c>
      <c r="C140" s="11">
        <f>SUM(C135:C139)</f>
        <v>0</v>
      </c>
      <c r="D140" s="47"/>
      <c r="K140" s="53"/>
    </row>
    <row r="141" spans="2:13" x14ac:dyDescent="0.2">
      <c r="C141" s="39">
        <f>K129-C140</f>
        <v>0</v>
      </c>
      <c r="D141" s="47"/>
    </row>
    <row r="142" spans="2:13" x14ac:dyDescent="0.2">
      <c r="D142" s="47"/>
    </row>
    <row r="143" spans="2:13" ht="27" customHeight="1" x14ac:dyDescent="0.2">
      <c r="C143" s="33" t="s">
        <v>61</v>
      </c>
      <c r="D143" s="119" t="s">
        <v>62</v>
      </c>
      <c r="E143" s="119"/>
      <c r="F143" s="119"/>
    </row>
    <row r="144" spans="2:13" x14ac:dyDescent="0.2">
      <c r="B144" s="57" t="s">
        <v>250</v>
      </c>
      <c r="C144" s="56">
        <v>0</v>
      </c>
      <c r="D144" s="114"/>
      <c r="E144" s="114"/>
      <c r="F144" s="114"/>
      <c r="G144" s="42"/>
      <c r="H144" s="42"/>
      <c r="I144" s="42"/>
      <c r="J144" s="42"/>
    </row>
    <row r="145" spans="2:10" x14ac:dyDescent="0.2">
      <c r="B145" s="57" t="s">
        <v>251</v>
      </c>
      <c r="C145" s="112" t="s">
        <v>126</v>
      </c>
      <c r="D145" s="114"/>
      <c r="E145" s="114"/>
      <c r="F145" s="114"/>
      <c r="G145" s="42"/>
      <c r="H145" s="42"/>
      <c r="I145" s="42"/>
      <c r="J145" s="42"/>
    </row>
    <row r="146" spans="2:10" x14ac:dyDescent="0.2">
      <c r="B146" s="57" t="s">
        <v>255</v>
      </c>
      <c r="C146" s="56">
        <v>0</v>
      </c>
      <c r="D146" s="114"/>
      <c r="E146" s="114"/>
      <c r="F146" s="114"/>
      <c r="G146" s="42"/>
      <c r="H146" s="42"/>
      <c r="I146" s="42"/>
      <c r="J146" s="42"/>
    </row>
    <row r="149" spans="2:10" x14ac:dyDescent="0.2">
      <c r="B149" s="54" t="s">
        <v>129</v>
      </c>
      <c r="C149" s="54"/>
      <c r="E149" s="54"/>
    </row>
    <row r="150" spans="2:10" x14ac:dyDescent="0.2">
      <c r="B150" s="55" t="s">
        <v>130</v>
      </c>
      <c r="C150" s="55"/>
      <c r="E150" s="55"/>
    </row>
    <row r="151" spans="2:10" x14ac:dyDescent="0.2">
      <c r="B151" s="55" t="s">
        <v>131</v>
      </c>
      <c r="C151" s="55"/>
      <c r="E151" s="55"/>
    </row>
    <row r="152" spans="2:10" x14ac:dyDescent="0.2">
      <c r="B152" s="55" t="s">
        <v>132</v>
      </c>
      <c r="C152" s="55"/>
    </row>
    <row r="153" spans="2:10" x14ac:dyDescent="0.2">
      <c r="B153" s="55" t="s">
        <v>133</v>
      </c>
      <c r="C153" s="55"/>
    </row>
    <row r="154" spans="2:10" x14ac:dyDescent="0.2">
      <c r="B154" s="55" t="s">
        <v>134</v>
      </c>
      <c r="C154" s="55"/>
    </row>
    <row r="155" spans="2:10" x14ac:dyDescent="0.2">
      <c r="B155" s="55" t="s">
        <v>135</v>
      </c>
      <c r="C155" s="55"/>
    </row>
    <row r="156" spans="2:10" x14ac:dyDescent="0.2">
      <c r="B156" s="55" t="s">
        <v>136</v>
      </c>
      <c r="C156" s="55"/>
    </row>
    <row r="157" spans="2:10" x14ac:dyDescent="0.2">
      <c r="B157" s="55" t="s">
        <v>89</v>
      </c>
      <c r="C157" s="55"/>
    </row>
    <row r="158" spans="2:10" x14ac:dyDescent="0.2">
      <c r="B158" s="55" t="s">
        <v>91</v>
      </c>
      <c r="C158" s="55"/>
    </row>
    <row r="159" spans="2:10" x14ac:dyDescent="0.2">
      <c r="B159" s="55" t="s">
        <v>93</v>
      </c>
      <c r="C159" s="55"/>
    </row>
    <row r="160" spans="2:10" x14ac:dyDescent="0.2">
      <c r="B160" s="55" t="s">
        <v>137</v>
      </c>
      <c r="C160" s="55"/>
    </row>
    <row r="161" spans="2:3" x14ac:dyDescent="0.2">
      <c r="B161" s="55" t="s">
        <v>138</v>
      </c>
      <c r="C161" s="55"/>
    </row>
    <row r="162" spans="2:3" x14ac:dyDescent="0.2">
      <c r="B162" s="55" t="s">
        <v>139</v>
      </c>
      <c r="C162" s="55"/>
    </row>
    <row r="163" spans="2:3" x14ac:dyDescent="0.2">
      <c r="C163" s="55"/>
    </row>
    <row r="164" spans="2:3" x14ac:dyDescent="0.2">
      <c r="C164" s="55"/>
    </row>
    <row r="165" spans="2:3" x14ac:dyDescent="0.2">
      <c r="C165" s="55"/>
    </row>
    <row r="166" spans="2:3" x14ac:dyDescent="0.2">
      <c r="C166" s="55"/>
    </row>
    <row r="167" spans="2:3" x14ac:dyDescent="0.2">
      <c r="C167" s="55"/>
    </row>
    <row r="168" spans="2:3" x14ac:dyDescent="0.2">
      <c r="C168" s="55"/>
    </row>
  </sheetData>
  <sheetProtection algorithmName="SHA-512" hashValue="d29X+VzD3YzfAy5LP1OV6ewNGyYX6X4BFvR1RgyPoiYbiPE1hXRp1K000v7VA9MefN3Nt1FsrUVfP4eygsEJ0w==" saltValue="PP/0Xg684xfDrOYCujytm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39" name="Bereik1"/>
  </protectedRanges>
  <mergeCells count="9">
    <mergeCell ref="D144:F144"/>
    <mergeCell ref="D145:F145"/>
    <mergeCell ref="D146:F146"/>
    <mergeCell ref="C11:K11"/>
    <mergeCell ref="C6:D6"/>
    <mergeCell ref="C7:D7"/>
    <mergeCell ref="C9:D9"/>
    <mergeCell ref="D143:F143"/>
    <mergeCell ref="C8:D8"/>
  </mergeCells>
  <dataValidations count="4">
    <dataValidation type="list" allowBlank="1" showInputMessage="1" showErrorMessage="1" sqref="B15:B39" xr:uid="{5F203B3E-00BA-4350-9EC2-40B34A6F45CA}">
      <formula1>$B$150:$B$155</formula1>
    </dataValidation>
    <dataValidation type="list" allowBlank="1" showInputMessage="1" showErrorMessage="1" sqref="B72:B91" xr:uid="{74A6EA10-2A26-49EF-8D2B-C38D379F7A93}">
      <formula1>$B$156:$B$159</formula1>
    </dataValidation>
    <dataValidation type="list" allowBlank="1" showInputMessage="1" showErrorMessage="1" sqref="B111:B116" xr:uid="{A8B66B49-2973-49BB-971E-ABAB5DBAD3D9}">
      <formula1>$B$160:$B$161</formula1>
    </dataValidation>
    <dataValidation type="list" allowBlank="1" showInputMessage="1" showErrorMessage="1" sqref="B120:B125" xr:uid="{1510F490-BD85-4543-9AB2-AECEC23288CA}">
      <formula1>$B$162</formula1>
    </dataValidation>
  </dataValidations>
  <pageMargins left="0.7" right="0.7" top="0.75" bottom="0.75" header="0.3" footer="0.3"/>
  <pageSetup paperSize="9" orientation="landscape" r:id="rId1"/>
  <ignoredErrors>
    <ignoredError sqref="C69:K69" unlockedFormula="1"/>
    <ignoredError sqref="C126:XFD126"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E062C2-6C70-4E2C-8148-1778292C1D09}">
          <x14:formula1>
            <xm:f>'KWF Tarievenbeleid'!$A$2:$A$7</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B74E-E52E-441E-A0B4-1579EE9D9158}">
  <sheetPr>
    <tabColor theme="5" tint="0.59999389629810485"/>
  </sheetPr>
  <dimension ref="B1:O82"/>
  <sheetViews>
    <sheetView showGridLines="0" zoomScale="85" zoomScaleNormal="85" workbookViewId="0">
      <pane xSplit="2" ySplit="13" topLeftCell="C14" activePane="bottomRight" state="frozen"/>
      <selection pane="topRight" activeCell="C14" sqref="C14"/>
      <selection pane="bottomLeft" activeCell="C14" sqref="C14"/>
      <selection pane="bottomRight" activeCell="C14" sqref="C14"/>
    </sheetView>
  </sheetViews>
  <sheetFormatPr defaultColWidth="9" defaultRowHeight="12.75" x14ac:dyDescent="0.2"/>
  <cols>
    <col min="1" max="1" width="2.5" customWidth="1"/>
    <col min="2" max="2" width="67.375" customWidth="1"/>
    <col min="3" max="3" width="21.25" customWidth="1"/>
    <col min="4" max="10" width="20.75" customWidth="1"/>
    <col min="11" max="11" width="21.375" style="26" customWidth="1"/>
    <col min="12" max="12" width="2.25" customWidth="1"/>
    <col min="13" max="13" width="74.125" customWidth="1"/>
    <col min="14" max="14" width="2.25" customWidth="1"/>
    <col min="15" max="15" width="74.125" style="55" customWidth="1"/>
  </cols>
  <sheetData>
    <row r="1" spans="2:15" x14ac:dyDescent="0.2">
      <c r="B1" s="23"/>
      <c r="C1" s="125"/>
      <c r="D1" s="125"/>
      <c r="E1" s="125"/>
      <c r="F1" s="125"/>
      <c r="G1" s="125"/>
      <c r="H1" s="125"/>
      <c r="I1" s="125"/>
      <c r="J1" s="125"/>
      <c r="K1" s="24"/>
    </row>
    <row r="2" spans="2:15" ht="18" x14ac:dyDescent="0.2">
      <c r="B2" s="25" t="s">
        <v>140</v>
      </c>
    </row>
    <row r="3" spans="2:15" x14ac:dyDescent="0.2">
      <c r="B3" s="27" t="s">
        <v>141</v>
      </c>
      <c r="C3" s="28"/>
      <c r="D3" s="28"/>
      <c r="E3" s="29"/>
      <c r="F3" s="29"/>
      <c r="G3" s="29"/>
      <c r="H3" s="29"/>
      <c r="I3" s="29"/>
      <c r="J3" s="29"/>
      <c r="K3" s="29"/>
    </row>
    <row r="4" spans="2:15" x14ac:dyDescent="0.2">
      <c r="B4" s="5" t="s">
        <v>142</v>
      </c>
    </row>
    <row r="6" spans="2:15" x14ac:dyDescent="0.2">
      <c r="B6" s="30" t="s">
        <v>48</v>
      </c>
      <c r="C6" s="126" t="str">
        <f>IF(('1.Budget Ander Project (detail)'!C6)="","",('1.Budget Ander Project (detail)'!C6))</f>
        <v/>
      </c>
      <c r="D6" s="126"/>
      <c r="J6" s="29"/>
      <c r="K6" s="29"/>
    </row>
    <row r="7" spans="2:15" x14ac:dyDescent="0.2">
      <c r="B7" s="30" t="s">
        <v>49</v>
      </c>
      <c r="C7" s="126" t="str">
        <f>IF(('1.Budget Ander Project (detail)'!C7)="","",('1.Budget Ander Project (detail)'!C7))</f>
        <v/>
      </c>
      <c r="D7" s="126"/>
      <c r="J7" s="29"/>
      <c r="K7" s="29"/>
    </row>
    <row r="8" spans="2:15" x14ac:dyDescent="0.2">
      <c r="B8" s="30" t="s">
        <v>50</v>
      </c>
      <c r="C8" s="126" t="str">
        <f>IF(('1.Budget Ander Project (detail)'!C8)="","",('1.Budget Ander Project (detail)'!C8))</f>
        <v/>
      </c>
      <c r="D8" s="126"/>
      <c r="J8" s="29"/>
      <c r="K8" s="29"/>
    </row>
    <row r="9" spans="2:15" x14ac:dyDescent="0.2">
      <c r="B9" s="30" t="s">
        <v>124</v>
      </c>
      <c r="C9" s="126" t="str">
        <f>IF(('1.Budget Ander Project (detail)'!C9)="","",('1.Budget Ander Project (detail)'!C9))</f>
        <v/>
      </c>
      <c r="D9" s="126"/>
      <c r="J9" s="29"/>
      <c r="K9" s="29"/>
    </row>
    <row r="11" spans="2:15" ht="27" customHeight="1" x14ac:dyDescent="0.2">
      <c r="C11" s="116" t="s">
        <v>52</v>
      </c>
      <c r="D11" s="117"/>
      <c r="E11" s="117"/>
      <c r="F11" s="117"/>
      <c r="G11" s="117"/>
      <c r="H11" s="117"/>
      <c r="I11" s="117"/>
      <c r="J11" s="117"/>
      <c r="K11" s="118"/>
    </row>
    <row r="12" spans="2:15" ht="51" customHeight="1" x14ac:dyDescent="0.2">
      <c r="B12" s="31"/>
      <c r="C12" s="32" t="s">
        <v>53</v>
      </c>
      <c r="D12" s="32" t="s">
        <v>54</v>
      </c>
      <c r="E12" s="32" t="s">
        <v>55</v>
      </c>
      <c r="F12" s="32" t="s">
        <v>56</v>
      </c>
      <c r="G12" s="32" t="s">
        <v>57</v>
      </c>
      <c r="H12" s="32" t="s">
        <v>58</v>
      </c>
      <c r="I12" s="32" t="s">
        <v>59</v>
      </c>
      <c r="J12" s="32" t="s">
        <v>60</v>
      </c>
      <c r="K12" s="33" t="s">
        <v>61</v>
      </c>
      <c r="M12" s="34" t="s">
        <v>143</v>
      </c>
      <c r="O12" s="74" t="s">
        <v>63</v>
      </c>
    </row>
    <row r="13" spans="2:15" x14ac:dyDescent="0.2">
      <c r="C13" s="31"/>
      <c r="D13" s="35"/>
      <c r="E13" s="35"/>
      <c r="F13" s="35"/>
      <c r="G13" s="35"/>
      <c r="H13" s="35"/>
      <c r="I13" s="35"/>
      <c r="J13" s="35"/>
      <c r="K13" s="35"/>
    </row>
    <row r="14" spans="2:15" s="38" customFormat="1" x14ac:dyDescent="0.2">
      <c r="B14" s="68" t="s">
        <v>125</v>
      </c>
      <c r="C14" s="69" t="s">
        <v>126</v>
      </c>
      <c r="D14" s="69" t="s">
        <v>126</v>
      </c>
      <c r="E14" s="69" t="s">
        <v>126</v>
      </c>
      <c r="F14" s="69" t="s">
        <v>126</v>
      </c>
      <c r="G14" s="69" t="s">
        <v>126</v>
      </c>
      <c r="H14" s="69" t="s">
        <v>126</v>
      </c>
      <c r="I14" s="69" t="s">
        <v>126</v>
      </c>
      <c r="J14" s="69" t="s">
        <v>126</v>
      </c>
      <c r="K14" s="69" t="s">
        <v>126</v>
      </c>
      <c r="L14" s="41"/>
      <c r="M14" s="41"/>
      <c r="O14" s="75"/>
    </row>
    <row r="15" spans="2:15" ht="110.25" customHeight="1" x14ac:dyDescent="0.2">
      <c r="B15" s="82" t="s">
        <v>130</v>
      </c>
      <c r="C15" s="95">
        <f>SUMIF('1.Budget Ander Project (detail)'!$B$15:$B$39,'2.Budget Ander Project (GMS)'!$B15,'1.Budget Ander Project (detail)'!C$15:C$39)</f>
        <v>0</v>
      </c>
      <c r="D15" s="61">
        <f>SUMIF('1.Budget Ander Project (detail)'!$B$15:$B$39,'2.Budget Ander Project (GMS)'!$B15,'1.Budget Ander Project (detail)'!D$15:D$39)</f>
        <v>0</v>
      </c>
      <c r="E15" s="61">
        <f>SUMIF('1.Budget Ander Project (detail)'!$B$15:$B$39,'2.Budget Ander Project (GMS)'!$B15,'1.Budget Ander Project (detail)'!E$15:E$39)</f>
        <v>0</v>
      </c>
      <c r="F15" s="61">
        <f>SUMIF('1.Budget Ander Project (detail)'!$B$15:$B$39,'2.Budget Ander Project (GMS)'!$B15,'1.Budget Ander Project (detail)'!F$15:F$39)</f>
        <v>0</v>
      </c>
      <c r="G15" s="61">
        <f>SUMIF('1.Budget Ander Project (detail)'!$B$15:$B$39,'2.Budget Ander Project (GMS)'!$B15,'1.Budget Ander Project (detail)'!G$15:G$39)</f>
        <v>0</v>
      </c>
      <c r="H15" s="61">
        <f>SUMIF('1.Budget Ander Project (detail)'!$B$15:$B$39,'2.Budget Ander Project (GMS)'!$B15,'1.Budget Ander Project (detail)'!H$15:H$39)</f>
        <v>0</v>
      </c>
      <c r="I15" s="61">
        <f>SUMIF('1.Budget Ander Project (detail)'!$B$15:$B$39,'2.Budget Ander Project (GMS)'!$B15,'1.Budget Ander Project (detail)'!I$15:I$39)</f>
        <v>0</v>
      </c>
      <c r="J15" s="61">
        <f>SUMIF('1.Budget Ander Project (detail)'!$B$15:$B$39,'2.Budget Ander Project (GMS)'!$B15,'1.Budget Ander Project (detail)'!J$15:J$39)</f>
        <v>0</v>
      </c>
      <c r="K15" s="61">
        <f t="shared" ref="K15:K20" si="0">SUM(C15:J15)</f>
        <v>0</v>
      </c>
      <c r="L15" s="48"/>
      <c r="M15" s="120"/>
      <c r="O15" s="76" t="s">
        <v>144</v>
      </c>
    </row>
    <row r="16" spans="2:15" ht="110.25" customHeight="1" x14ac:dyDescent="0.2">
      <c r="B16" s="82" t="s">
        <v>131</v>
      </c>
      <c r="C16" s="95">
        <f>SUMIF('1.Budget Ander Project (detail)'!$B$15:$B$39,'2.Budget Ander Project (GMS)'!$B16,'1.Budget Ander Project (detail)'!C$15:C$39)</f>
        <v>0</v>
      </c>
      <c r="D16" s="61">
        <f>SUMIF('1.Budget Ander Project (detail)'!$B$15:$B$39,'2.Budget Ander Project (GMS)'!$B16,'1.Budget Ander Project (detail)'!D$15:D$39)</f>
        <v>0</v>
      </c>
      <c r="E16" s="61">
        <f>SUMIF('1.Budget Ander Project (detail)'!$B$15:$B$39,'2.Budget Ander Project (GMS)'!$B16,'1.Budget Ander Project (detail)'!E$15:E$39)</f>
        <v>0</v>
      </c>
      <c r="F16" s="61">
        <f>SUMIF('1.Budget Ander Project (detail)'!$B$15:$B$39,'2.Budget Ander Project (GMS)'!$B16,'1.Budget Ander Project (detail)'!F$15:F$39)</f>
        <v>0</v>
      </c>
      <c r="G16" s="61">
        <f>SUMIF('1.Budget Ander Project (detail)'!$B$15:$B$39,'2.Budget Ander Project (GMS)'!$B16,'1.Budget Ander Project (detail)'!G$15:G$39)</f>
        <v>0</v>
      </c>
      <c r="H16" s="61">
        <f>SUMIF('1.Budget Ander Project (detail)'!$B$15:$B$39,'2.Budget Ander Project (GMS)'!$B16,'1.Budget Ander Project (detail)'!H$15:H$39)</f>
        <v>0</v>
      </c>
      <c r="I16" s="61">
        <f>SUMIF('1.Budget Ander Project (detail)'!$B$15:$B$39,'2.Budget Ander Project (GMS)'!$B16,'1.Budget Ander Project (detail)'!I$15:I$39)</f>
        <v>0</v>
      </c>
      <c r="J16" s="61">
        <f>SUMIF('1.Budget Ander Project (detail)'!$B$15:$B$39,'2.Budget Ander Project (GMS)'!$B16,'1.Budget Ander Project (detail)'!J$15:J$39)</f>
        <v>0</v>
      </c>
      <c r="K16" s="61">
        <f t="shared" si="0"/>
        <v>0</v>
      </c>
      <c r="L16" s="48"/>
      <c r="M16" s="121"/>
      <c r="O16" s="76" t="s">
        <v>145</v>
      </c>
    </row>
    <row r="17" spans="2:15" ht="110.25" customHeight="1" x14ac:dyDescent="0.2">
      <c r="B17" s="82" t="s">
        <v>132</v>
      </c>
      <c r="C17" s="95">
        <f>SUMIF('1.Budget Ander Project (detail)'!$B$15:$B$39,'2.Budget Ander Project (GMS)'!$B17,'1.Budget Ander Project (detail)'!C$15:C$39)</f>
        <v>0</v>
      </c>
      <c r="D17" s="61">
        <f>SUMIF('1.Budget Ander Project (detail)'!$B$15:$B$39,'2.Budget Ander Project (GMS)'!$B17,'1.Budget Ander Project (detail)'!D$15:D$39)</f>
        <v>0</v>
      </c>
      <c r="E17" s="61">
        <f>SUMIF('1.Budget Ander Project (detail)'!$B$15:$B$39,'2.Budget Ander Project (GMS)'!$B17,'1.Budget Ander Project (detail)'!E$15:E$39)</f>
        <v>0</v>
      </c>
      <c r="F17" s="61">
        <f>SUMIF('1.Budget Ander Project (detail)'!$B$15:$B$39,'2.Budget Ander Project (GMS)'!$B17,'1.Budget Ander Project (detail)'!F$15:F$39)</f>
        <v>0</v>
      </c>
      <c r="G17" s="61">
        <f>SUMIF('1.Budget Ander Project (detail)'!$B$15:$B$39,'2.Budget Ander Project (GMS)'!$B17,'1.Budget Ander Project (detail)'!G$15:G$39)</f>
        <v>0</v>
      </c>
      <c r="H17" s="61">
        <f>SUMIF('1.Budget Ander Project (detail)'!$B$15:$B$39,'2.Budget Ander Project (GMS)'!$B17,'1.Budget Ander Project (detail)'!H$15:H$39)</f>
        <v>0</v>
      </c>
      <c r="I17" s="61">
        <f>SUMIF('1.Budget Ander Project (detail)'!$B$15:$B$39,'2.Budget Ander Project (GMS)'!$B17,'1.Budget Ander Project (detail)'!I$15:I$39)</f>
        <v>0</v>
      </c>
      <c r="J17" s="61">
        <f>SUMIF('1.Budget Ander Project (detail)'!$B$15:$B$39,'2.Budget Ander Project (GMS)'!$B17,'1.Budget Ander Project (detail)'!J$15:J$39)</f>
        <v>0</v>
      </c>
      <c r="K17" s="61">
        <f t="shared" si="0"/>
        <v>0</v>
      </c>
      <c r="L17" s="48"/>
      <c r="M17" s="121"/>
      <c r="O17" s="76" t="s">
        <v>146</v>
      </c>
    </row>
    <row r="18" spans="2:15" ht="110.25" customHeight="1" x14ac:dyDescent="0.2">
      <c r="B18" s="82" t="s">
        <v>133</v>
      </c>
      <c r="C18" s="95">
        <f>SUMIF('1.Budget Ander Project (detail)'!$B$15:$B$39,'2.Budget Ander Project (GMS)'!$B18,'1.Budget Ander Project (detail)'!C$15:C$39)</f>
        <v>0</v>
      </c>
      <c r="D18" s="61">
        <f>SUMIF('1.Budget Ander Project (detail)'!$B$15:$B$39,'2.Budget Ander Project (GMS)'!$B18,'1.Budget Ander Project (detail)'!D$15:D$39)</f>
        <v>0</v>
      </c>
      <c r="E18" s="61">
        <f>SUMIF('1.Budget Ander Project (detail)'!$B$15:$B$39,'2.Budget Ander Project (GMS)'!$B18,'1.Budget Ander Project (detail)'!E$15:E$39)</f>
        <v>0</v>
      </c>
      <c r="F18" s="61">
        <f>SUMIF('1.Budget Ander Project (detail)'!$B$15:$B$39,'2.Budget Ander Project (GMS)'!$B18,'1.Budget Ander Project (detail)'!F$15:F$39)</f>
        <v>0</v>
      </c>
      <c r="G18" s="61">
        <f>SUMIF('1.Budget Ander Project (detail)'!$B$15:$B$39,'2.Budget Ander Project (GMS)'!$B18,'1.Budget Ander Project (detail)'!G$15:G$39)</f>
        <v>0</v>
      </c>
      <c r="H18" s="61">
        <f>SUMIF('1.Budget Ander Project (detail)'!$B$15:$B$39,'2.Budget Ander Project (GMS)'!$B18,'1.Budget Ander Project (detail)'!H$15:H$39)</f>
        <v>0</v>
      </c>
      <c r="I18" s="61">
        <f>SUMIF('1.Budget Ander Project (detail)'!$B$15:$B$39,'2.Budget Ander Project (GMS)'!$B18,'1.Budget Ander Project (detail)'!I$15:I$39)</f>
        <v>0</v>
      </c>
      <c r="J18" s="61">
        <f>SUMIF('1.Budget Ander Project (detail)'!$B$15:$B$39,'2.Budget Ander Project (GMS)'!$B18,'1.Budget Ander Project (detail)'!J$15:J$39)</f>
        <v>0</v>
      </c>
      <c r="K18" s="61">
        <f t="shared" si="0"/>
        <v>0</v>
      </c>
      <c r="L18" s="48"/>
      <c r="M18" s="121"/>
      <c r="O18" s="76" t="s">
        <v>147</v>
      </c>
    </row>
    <row r="19" spans="2:15" ht="110.25" customHeight="1" x14ac:dyDescent="0.2">
      <c r="B19" s="82" t="s">
        <v>134</v>
      </c>
      <c r="C19" s="95">
        <f>SUMIF('1.Budget Ander Project (detail)'!$B$15:$B$39,'2.Budget Ander Project (GMS)'!$B19,'1.Budget Ander Project (detail)'!C$15:C$39)</f>
        <v>0</v>
      </c>
      <c r="D19" s="61">
        <f>SUMIF('1.Budget Ander Project (detail)'!$B$15:$B$39,'2.Budget Ander Project (GMS)'!$B19,'1.Budget Ander Project (detail)'!D$15:D$39)</f>
        <v>0</v>
      </c>
      <c r="E19" s="61">
        <f>SUMIF('1.Budget Ander Project (detail)'!$B$15:$B$39,'2.Budget Ander Project (GMS)'!$B19,'1.Budget Ander Project (detail)'!E$15:E$39)</f>
        <v>0</v>
      </c>
      <c r="F19" s="61">
        <f>SUMIF('1.Budget Ander Project (detail)'!$B$15:$B$39,'2.Budget Ander Project (GMS)'!$B19,'1.Budget Ander Project (detail)'!F$15:F$39)</f>
        <v>0</v>
      </c>
      <c r="G19" s="61">
        <f>SUMIF('1.Budget Ander Project (detail)'!$B$15:$B$39,'2.Budget Ander Project (GMS)'!$B19,'1.Budget Ander Project (detail)'!G$15:G$39)</f>
        <v>0</v>
      </c>
      <c r="H19" s="61">
        <f>SUMIF('1.Budget Ander Project (detail)'!$B$15:$B$39,'2.Budget Ander Project (GMS)'!$B19,'1.Budget Ander Project (detail)'!H$15:H$39)</f>
        <v>0</v>
      </c>
      <c r="I19" s="61">
        <f>SUMIF('1.Budget Ander Project (detail)'!$B$15:$B$39,'2.Budget Ander Project (GMS)'!$B19,'1.Budget Ander Project (detail)'!I$15:I$39)</f>
        <v>0</v>
      </c>
      <c r="J19" s="61">
        <f>SUMIF('1.Budget Ander Project (detail)'!$B$15:$B$39,'2.Budget Ander Project (GMS)'!$B19,'1.Budget Ander Project (detail)'!J$15:J$39)</f>
        <v>0</v>
      </c>
      <c r="K19" s="61">
        <f t="shared" si="0"/>
        <v>0</v>
      </c>
      <c r="L19" s="48"/>
      <c r="M19" s="121"/>
      <c r="O19" s="76" t="s">
        <v>148</v>
      </c>
    </row>
    <row r="20" spans="2:15" ht="110.25" customHeight="1" x14ac:dyDescent="0.2">
      <c r="B20" s="82" t="s">
        <v>135</v>
      </c>
      <c r="C20" s="95">
        <f>SUMIF('1.Budget Ander Project (detail)'!$B$15:$B$39,'2.Budget Ander Project (GMS)'!$B20,'1.Budget Ander Project (detail)'!C$15:C$39)</f>
        <v>0</v>
      </c>
      <c r="D20" s="61">
        <f>SUMIF('1.Budget Ander Project (detail)'!$B$15:$B$39,'2.Budget Ander Project (GMS)'!$B20,'1.Budget Ander Project (detail)'!D$15:D$39)</f>
        <v>0</v>
      </c>
      <c r="E20" s="61">
        <f>SUMIF('1.Budget Ander Project (detail)'!$B$15:$B$39,'2.Budget Ander Project (GMS)'!$B20,'1.Budget Ander Project (detail)'!E$15:E$39)</f>
        <v>0</v>
      </c>
      <c r="F20" s="61">
        <f>SUMIF('1.Budget Ander Project (detail)'!$B$15:$B$39,'2.Budget Ander Project (GMS)'!$B20,'1.Budget Ander Project (detail)'!F$15:F$39)</f>
        <v>0</v>
      </c>
      <c r="G20" s="61">
        <f>SUMIF('1.Budget Ander Project (detail)'!$B$15:$B$39,'2.Budget Ander Project (GMS)'!$B20,'1.Budget Ander Project (detail)'!G$15:G$39)</f>
        <v>0</v>
      </c>
      <c r="H20" s="61">
        <f>SUMIF('1.Budget Ander Project (detail)'!$B$15:$B$39,'2.Budget Ander Project (GMS)'!$B20,'1.Budget Ander Project (detail)'!H$15:H$39)</f>
        <v>0</v>
      </c>
      <c r="I20" s="61">
        <f>SUMIF('1.Budget Ander Project (detail)'!$B$15:$B$39,'2.Budget Ander Project (GMS)'!$B20,'1.Budget Ander Project (detail)'!I$15:I$39)</f>
        <v>0</v>
      </c>
      <c r="J20" s="61">
        <f>SUMIF('1.Budget Ander Project (detail)'!$B$15:$B$39,'2.Budget Ander Project (GMS)'!$B20,'1.Budget Ander Project (detail)'!J$15:J$39)</f>
        <v>0</v>
      </c>
      <c r="K20" s="61">
        <f t="shared" si="0"/>
        <v>0</v>
      </c>
      <c r="L20" s="48"/>
      <c r="M20" s="122"/>
      <c r="O20" s="76" t="s">
        <v>149</v>
      </c>
    </row>
    <row r="21" spans="2:15" s="38" customFormat="1" x14ac:dyDescent="0.2">
      <c r="B21" s="83" t="s">
        <v>127</v>
      </c>
      <c r="C21" s="89">
        <f>SUM(C15:C20)</f>
        <v>0</v>
      </c>
      <c r="D21" s="62">
        <f>SUM(D15:D20)</f>
        <v>0</v>
      </c>
      <c r="E21" s="62">
        <f>SUM(E15:E20)</f>
        <v>0</v>
      </c>
      <c r="F21" s="62">
        <f>SUM(F15:F20)</f>
        <v>0</v>
      </c>
      <c r="G21" s="62">
        <f t="shared" ref="G21:H21" si="1">SUM(G15:G20)</f>
        <v>0</v>
      </c>
      <c r="H21" s="62">
        <f t="shared" si="1"/>
        <v>0</v>
      </c>
      <c r="I21" s="62">
        <f>SUM(I15:I20)</f>
        <v>0</v>
      </c>
      <c r="J21" s="62">
        <f>SUM(J15:J20)</f>
        <v>0</v>
      </c>
      <c r="K21" s="62">
        <f t="shared" ref="K21" si="2">SUM(K15:K20)</f>
        <v>0</v>
      </c>
      <c r="L21" s="73">
        <f>K21-'1.Budget Ander Project (detail)'!K40</f>
        <v>0</v>
      </c>
      <c r="M21" s="41"/>
      <c r="O21" s="77"/>
    </row>
    <row r="22" spans="2:15" s="38" customFormat="1" x14ac:dyDescent="0.2">
      <c r="B22" s="66"/>
      <c r="C22" s="41"/>
      <c r="D22" s="41"/>
      <c r="E22" s="41"/>
      <c r="F22" s="41"/>
      <c r="G22" s="41"/>
      <c r="H22" s="41"/>
      <c r="I22" s="41"/>
      <c r="J22" s="41"/>
      <c r="K22" s="42"/>
      <c r="L22" s="41"/>
      <c r="M22" s="41"/>
      <c r="O22" s="78"/>
    </row>
    <row r="23" spans="2:15" x14ac:dyDescent="0.2">
      <c r="B23" s="48"/>
      <c r="C23" s="67"/>
      <c r="D23" s="35"/>
      <c r="E23" s="35"/>
      <c r="F23" s="35"/>
      <c r="G23" s="35"/>
      <c r="H23" s="35"/>
      <c r="I23" s="35"/>
      <c r="J23" s="35"/>
      <c r="K23" s="35"/>
      <c r="L23" s="48"/>
      <c r="M23" s="41"/>
      <c r="O23" s="78"/>
    </row>
    <row r="24" spans="2:15" s="38" customFormat="1" x14ac:dyDescent="0.2">
      <c r="B24" s="68" t="s">
        <v>80</v>
      </c>
      <c r="C24" s="69"/>
      <c r="D24" s="69"/>
      <c r="E24" s="69"/>
      <c r="F24" s="69"/>
      <c r="G24" s="69"/>
      <c r="H24" s="69"/>
      <c r="I24" s="69"/>
      <c r="J24" s="69"/>
      <c r="K24" s="69"/>
      <c r="L24" s="41"/>
      <c r="M24" s="41"/>
      <c r="O24" s="78"/>
    </row>
    <row r="25" spans="2:15" ht="13.5" customHeight="1" x14ac:dyDescent="0.2">
      <c r="B25" s="82" t="s">
        <v>130</v>
      </c>
      <c r="C25" s="90">
        <f>C15*SUMIFS('KWF Tarievenbeleid'!C:C,'KWF Tarievenbeleid'!$A:$A,$C$9,'KWF Tarievenbeleid'!$B:$B,$B25)</f>
        <v>0</v>
      </c>
      <c r="D25" s="59">
        <f>D15*SUMIFS('KWF Tarievenbeleid'!D:D,'KWF Tarievenbeleid'!$A:$A,$C$9,'KWF Tarievenbeleid'!$B:$B,$B25)</f>
        <v>0</v>
      </c>
      <c r="E25" s="59">
        <f>E15*SUMIFS('KWF Tarievenbeleid'!E:E,'KWF Tarievenbeleid'!$A:$A,$C$9,'KWF Tarievenbeleid'!$B:$B,$B25)</f>
        <v>0</v>
      </c>
      <c r="F25" s="59">
        <f>F15*SUMIFS('KWF Tarievenbeleid'!F:F,'KWF Tarievenbeleid'!$A:$A,$C$9,'KWF Tarievenbeleid'!$B:$B,$B25)</f>
        <v>0</v>
      </c>
      <c r="G25" s="59">
        <f>G15*SUMIFS('KWF Tarievenbeleid'!G:G,'KWF Tarievenbeleid'!$A:$A,$C$9,'KWF Tarievenbeleid'!$B:$B,$B25)</f>
        <v>0</v>
      </c>
      <c r="H25" s="59">
        <f>H15*SUMIFS('KWF Tarievenbeleid'!H:H,'KWF Tarievenbeleid'!$A:$A,$C$9,'KWF Tarievenbeleid'!$B:$B,$B25)</f>
        <v>0</v>
      </c>
      <c r="I25" s="59">
        <f>I15*SUMIFS('KWF Tarievenbeleid'!I:I,'KWF Tarievenbeleid'!$A:$A,$C$9,'KWF Tarievenbeleid'!$B:$B,$B25)</f>
        <v>0</v>
      </c>
      <c r="J25" s="59">
        <f>J15*SUMIFS('KWF Tarievenbeleid'!J:J,'KWF Tarievenbeleid'!$A:$A,$C$9,'KWF Tarievenbeleid'!$B:$B,$B25)</f>
        <v>0</v>
      </c>
      <c r="K25" s="59">
        <f>SUM(C25:J25)</f>
        <v>0</v>
      </c>
      <c r="L25" s="48"/>
      <c r="M25" s="41"/>
      <c r="O25" s="78"/>
    </row>
    <row r="26" spans="2:15" ht="13.5" customHeight="1" x14ac:dyDescent="0.2">
      <c r="B26" s="82" t="s">
        <v>131</v>
      </c>
      <c r="C26" s="90">
        <f>C16*SUMIFS('KWF Tarievenbeleid'!C:C,'KWF Tarievenbeleid'!$A:$A,$C$9,'KWF Tarievenbeleid'!$B:$B,$B26)</f>
        <v>0</v>
      </c>
      <c r="D26" s="59">
        <f>D16*SUMIFS('KWF Tarievenbeleid'!D:D,'KWF Tarievenbeleid'!$A:$A,$C$9,'KWF Tarievenbeleid'!$B:$B,$B26)</f>
        <v>0</v>
      </c>
      <c r="E26" s="59">
        <f>E16*SUMIFS('KWF Tarievenbeleid'!E:E,'KWF Tarievenbeleid'!$A:$A,$C$9,'KWF Tarievenbeleid'!$B:$B,$B26)</f>
        <v>0</v>
      </c>
      <c r="F26" s="59">
        <f>F16*SUMIFS('KWF Tarievenbeleid'!F:F,'KWF Tarievenbeleid'!$A:$A,$C$9,'KWF Tarievenbeleid'!$B:$B,$B26)</f>
        <v>0</v>
      </c>
      <c r="G26" s="59">
        <f>G16*SUMIFS('KWF Tarievenbeleid'!G:G,'KWF Tarievenbeleid'!$A:$A,$C$9,'KWF Tarievenbeleid'!$B:$B,$B26)</f>
        <v>0</v>
      </c>
      <c r="H26" s="59">
        <f>H16*SUMIFS('KWF Tarievenbeleid'!H:H,'KWF Tarievenbeleid'!$A:$A,$C$9,'KWF Tarievenbeleid'!$B:$B,$B26)</f>
        <v>0</v>
      </c>
      <c r="I26" s="59">
        <f>I16*SUMIFS('KWF Tarievenbeleid'!I:I,'KWF Tarievenbeleid'!$A:$A,$C$9,'KWF Tarievenbeleid'!$B:$B,$B26)</f>
        <v>0</v>
      </c>
      <c r="J26" s="59">
        <f>J16*SUMIFS('KWF Tarievenbeleid'!J:J,'KWF Tarievenbeleid'!$A:$A,$C$9,'KWF Tarievenbeleid'!$B:$B,$B26)</f>
        <v>0</v>
      </c>
      <c r="K26" s="59">
        <f t="shared" ref="K26:K30" si="3">SUM(C26:J26)</f>
        <v>0</v>
      </c>
      <c r="L26" s="48"/>
      <c r="M26" s="41"/>
      <c r="O26" s="78"/>
    </row>
    <row r="27" spans="2:15" ht="13.5" customHeight="1" x14ac:dyDescent="0.2">
      <c r="B27" s="82" t="s">
        <v>132</v>
      </c>
      <c r="C27" s="90">
        <f>C17*SUMIFS('KWF Tarievenbeleid'!C:C,'KWF Tarievenbeleid'!$A:$A,$C$9,'KWF Tarievenbeleid'!$B:$B,$B27)</f>
        <v>0</v>
      </c>
      <c r="D27" s="59">
        <f>D17*SUMIFS('KWF Tarievenbeleid'!D:D,'KWF Tarievenbeleid'!$A:$A,$C$9,'KWF Tarievenbeleid'!$B:$B,$B27)</f>
        <v>0</v>
      </c>
      <c r="E27" s="59">
        <f>E17*SUMIFS('KWF Tarievenbeleid'!E:E,'KWF Tarievenbeleid'!$A:$A,$C$9,'KWF Tarievenbeleid'!$B:$B,$B27)</f>
        <v>0</v>
      </c>
      <c r="F27" s="59">
        <f>F17*SUMIFS('KWF Tarievenbeleid'!F:F,'KWF Tarievenbeleid'!$A:$A,$C$9,'KWF Tarievenbeleid'!$B:$B,$B27)</f>
        <v>0</v>
      </c>
      <c r="G27" s="59">
        <f>G17*SUMIFS('KWF Tarievenbeleid'!G:G,'KWF Tarievenbeleid'!$A:$A,$C$9,'KWF Tarievenbeleid'!$B:$B,$B27)</f>
        <v>0</v>
      </c>
      <c r="H27" s="59">
        <f>H17*SUMIFS('KWF Tarievenbeleid'!H:H,'KWF Tarievenbeleid'!$A:$A,$C$9,'KWF Tarievenbeleid'!$B:$B,$B27)</f>
        <v>0</v>
      </c>
      <c r="I27" s="59">
        <f>I17*SUMIFS('KWF Tarievenbeleid'!I:I,'KWF Tarievenbeleid'!$A:$A,$C$9,'KWF Tarievenbeleid'!$B:$B,$B27)</f>
        <v>0</v>
      </c>
      <c r="J27" s="59">
        <f>J17*SUMIFS('KWF Tarievenbeleid'!J:J,'KWF Tarievenbeleid'!$A:$A,$C$9,'KWF Tarievenbeleid'!$B:$B,$B27)</f>
        <v>0</v>
      </c>
      <c r="K27" s="59">
        <f t="shared" si="3"/>
        <v>0</v>
      </c>
      <c r="L27" s="48"/>
      <c r="M27" s="41"/>
      <c r="O27" s="78"/>
    </row>
    <row r="28" spans="2:15" ht="13.5" customHeight="1" x14ac:dyDescent="0.2">
      <c r="B28" s="82" t="s">
        <v>133</v>
      </c>
      <c r="C28" s="90">
        <f>C18*SUMIFS('KWF Tarievenbeleid'!C:C,'KWF Tarievenbeleid'!$A:$A,$C$9,'KWF Tarievenbeleid'!$B:$B,$B28)</f>
        <v>0</v>
      </c>
      <c r="D28" s="59">
        <f>D18*SUMIFS('KWF Tarievenbeleid'!D:D,'KWF Tarievenbeleid'!$A:$A,$C$9,'KWF Tarievenbeleid'!$B:$B,$B28)</f>
        <v>0</v>
      </c>
      <c r="E28" s="59">
        <f>E18*SUMIFS('KWF Tarievenbeleid'!E:E,'KWF Tarievenbeleid'!$A:$A,$C$9,'KWF Tarievenbeleid'!$B:$B,$B28)</f>
        <v>0</v>
      </c>
      <c r="F28" s="59">
        <f>F18*SUMIFS('KWF Tarievenbeleid'!F:F,'KWF Tarievenbeleid'!$A:$A,$C$9,'KWF Tarievenbeleid'!$B:$B,$B28)</f>
        <v>0</v>
      </c>
      <c r="G28" s="59">
        <f>G18*SUMIFS('KWF Tarievenbeleid'!G:G,'KWF Tarievenbeleid'!$A:$A,$C$9,'KWF Tarievenbeleid'!$B:$B,$B28)</f>
        <v>0</v>
      </c>
      <c r="H28" s="59">
        <f>H18*SUMIFS('KWF Tarievenbeleid'!H:H,'KWF Tarievenbeleid'!$A:$A,$C$9,'KWF Tarievenbeleid'!$B:$B,$B28)</f>
        <v>0</v>
      </c>
      <c r="I28" s="59">
        <f>I18*SUMIFS('KWF Tarievenbeleid'!I:I,'KWF Tarievenbeleid'!$A:$A,$C$9,'KWF Tarievenbeleid'!$B:$B,$B28)</f>
        <v>0</v>
      </c>
      <c r="J28" s="59">
        <f>J18*SUMIFS('KWF Tarievenbeleid'!J:J,'KWF Tarievenbeleid'!$A:$A,$C$9,'KWF Tarievenbeleid'!$B:$B,$B28)</f>
        <v>0</v>
      </c>
      <c r="K28" s="59">
        <f t="shared" si="3"/>
        <v>0</v>
      </c>
      <c r="L28" s="48"/>
      <c r="M28" s="41"/>
      <c r="O28" s="78"/>
    </row>
    <row r="29" spans="2:15" ht="13.5" customHeight="1" x14ac:dyDescent="0.2">
      <c r="B29" s="82" t="s">
        <v>134</v>
      </c>
      <c r="C29" s="90">
        <f>C19*SUMIFS('KWF Tarievenbeleid'!C:C,'KWF Tarievenbeleid'!$A:$A,$C$9,'KWF Tarievenbeleid'!$B:$B,$B29)</f>
        <v>0</v>
      </c>
      <c r="D29" s="59">
        <f>D19*SUMIFS('KWF Tarievenbeleid'!D:D,'KWF Tarievenbeleid'!$A:$A,$C$9,'KWF Tarievenbeleid'!$B:$B,$B29)</f>
        <v>0</v>
      </c>
      <c r="E29" s="59">
        <f>E19*SUMIFS('KWF Tarievenbeleid'!E:E,'KWF Tarievenbeleid'!$A:$A,$C$9,'KWF Tarievenbeleid'!$B:$B,$B29)</f>
        <v>0</v>
      </c>
      <c r="F29" s="59">
        <f>F19*SUMIFS('KWF Tarievenbeleid'!F:F,'KWF Tarievenbeleid'!$A:$A,$C$9,'KWF Tarievenbeleid'!$B:$B,$B29)</f>
        <v>0</v>
      </c>
      <c r="G29" s="59">
        <f>G19*SUMIFS('KWF Tarievenbeleid'!G:G,'KWF Tarievenbeleid'!$A:$A,$C$9,'KWF Tarievenbeleid'!$B:$B,$B29)</f>
        <v>0</v>
      </c>
      <c r="H29" s="59">
        <f>H19*SUMIFS('KWF Tarievenbeleid'!H:H,'KWF Tarievenbeleid'!$A:$A,$C$9,'KWF Tarievenbeleid'!$B:$B,$B29)</f>
        <v>0</v>
      </c>
      <c r="I29" s="59">
        <f>I19*SUMIFS('KWF Tarievenbeleid'!I:I,'KWF Tarievenbeleid'!$A:$A,$C$9,'KWF Tarievenbeleid'!$B:$B,$B29)</f>
        <v>0</v>
      </c>
      <c r="J29" s="59">
        <f>J19*SUMIFS('KWF Tarievenbeleid'!J:J,'KWF Tarievenbeleid'!$A:$A,$C$9,'KWF Tarievenbeleid'!$B:$B,$B29)</f>
        <v>0</v>
      </c>
      <c r="K29" s="59">
        <f t="shared" si="3"/>
        <v>0</v>
      </c>
      <c r="L29" s="48"/>
      <c r="M29" s="41"/>
      <c r="O29" s="78"/>
    </row>
    <row r="30" spans="2:15" ht="13.5" customHeight="1" x14ac:dyDescent="0.2">
      <c r="B30" s="82" t="s">
        <v>135</v>
      </c>
      <c r="C30" s="90">
        <f>C20*SUMIFS('KWF Tarievenbeleid'!C:C,'KWF Tarievenbeleid'!$A:$A,$C$9,'KWF Tarievenbeleid'!$B:$B,$B30)</f>
        <v>0</v>
      </c>
      <c r="D30" s="59">
        <f>D20*SUMIFS('KWF Tarievenbeleid'!D:D,'KWF Tarievenbeleid'!$A:$A,$C$9,'KWF Tarievenbeleid'!$B:$B,$B30)</f>
        <v>0</v>
      </c>
      <c r="E30" s="59">
        <f>E20*SUMIFS('KWF Tarievenbeleid'!E:E,'KWF Tarievenbeleid'!$A:$A,$C$9,'KWF Tarievenbeleid'!$B:$B,$B30)</f>
        <v>0</v>
      </c>
      <c r="F30" s="59">
        <f>F20*SUMIFS('KWF Tarievenbeleid'!F:F,'KWF Tarievenbeleid'!$A:$A,$C$9,'KWF Tarievenbeleid'!$B:$B,$B30)</f>
        <v>0</v>
      </c>
      <c r="G30" s="59">
        <f>G20*SUMIFS('KWF Tarievenbeleid'!G:G,'KWF Tarievenbeleid'!$A:$A,$C$9,'KWF Tarievenbeleid'!$B:$B,$B30)</f>
        <v>0</v>
      </c>
      <c r="H30" s="59">
        <f>H20*SUMIFS('KWF Tarievenbeleid'!H:H,'KWF Tarievenbeleid'!$A:$A,$C$9,'KWF Tarievenbeleid'!$B:$B,$B30)</f>
        <v>0</v>
      </c>
      <c r="I30" s="59">
        <f>I20*SUMIFS('KWF Tarievenbeleid'!I:I,'KWF Tarievenbeleid'!$A:$A,$C$9,'KWF Tarievenbeleid'!$B:$B,$B30)</f>
        <v>0</v>
      </c>
      <c r="J30" s="59">
        <f>J20*SUMIFS('KWF Tarievenbeleid'!J:J,'KWF Tarievenbeleid'!$A:$A,$C$9,'KWF Tarievenbeleid'!$B:$B,$B30)</f>
        <v>0</v>
      </c>
      <c r="K30" s="59">
        <f t="shared" si="3"/>
        <v>0</v>
      </c>
      <c r="L30" s="48"/>
      <c r="M30" s="41"/>
      <c r="O30" s="78"/>
    </row>
    <row r="31" spans="2:15" s="38" customFormat="1" x14ac:dyDescent="0.2">
      <c r="B31" s="83" t="s">
        <v>79</v>
      </c>
      <c r="C31" s="91">
        <f t="shared" ref="C31:E31" si="4">SUM(C25:C30)</f>
        <v>0</v>
      </c>
      <c r="D31" s="60">
        <f t="shared" si="4"/>
        <v>0</v>
      </c>
      <c r="E31" s="60">
        <f t="shared" si="4"/>
        <v>0</v>
      </c>
      <c r="F31" s="60">
        <f t="shared" ref="F31:H31" si="5">SUM(F25:F30)</f>
        <v>0</v>
      </c>
      <c r="G31" s="60">
        <f t="shared" si="5"/>
        <v>0</v>
      </c>
      <c r="H31" s="60">
        <f t="shared" si="5"/>
        <v>0</v>
      </c>
      <c r="I31" s="60">
        <f>SUM(I25:I30)</f>
        <v>0</v>
      </c>
      <c r="J31" s="60">
        <f t="shared" ref="J31" si="6">SUM(J25:J30)</f>
        <v>0</v>
      </c>
      <c r="K31" s="60">
        <f>SUM(K25:K30)</f>
        <v>0</v>
      </c>
      <c r="L31" s="73">
        <f>K31-'1.Budget Ander Project (detail)'!K69</f>
        <v>0</v>
      </c>
      <c r="M31" s="41"/>
      <c r="O31" s="77"/>
    </row>
    <row r="32" spans="2:15" s="38" customFormat="1" x14ac:dyDescent="0.2">
      <c r="B32" s="66"/>
      <c r="C32" s="41"/>
      <c r="D32" s="41"/>
      <c r="E32" s="41"/>
      <c r="F32" s="41"/>
      <c r="G32" s="41"/>
      <c r="H32" s="41"/>
      <c r="I32" s="41"/>
      <c r="J32" s="41"/>
      <c r="K32" s="42"/>
      <c r="L32" s="41"/>
      <c r="M32" s="41"/>
      <c r="O32" s="77"/>
    </row>
    <row r="33" spans="2:15" s="38" customFormat="1" x14ac:dyDescent="0.2">
      <c r="B33" s="68" t="s">
        <v>82</v>
      </c>
      <c r="C33" s="42"/>
      <c r="D33" s="42"/>
      <c r="E33" s="42"/>
      <c r="F33" s="42"/>
      <c r="G33" s="42"/>
      <c r="H33" s="42"/>
      <c r="I33" s="42"/>
      <c r="J33" s="42"/>
      <c r="K33" s="42"/>
      <c r="L33" s="41"/>
      <c r="M33" s="41"/>
      <c r="O33" s="77"/>
    </row>
    <row r="34" spans="2:15" ht="134.25" customHeight="1" x14ac:dyDescent="0.2">
      <c r="B34" s="82" t="s">
        <v>150</v>
      </c>
      <c r="C34" s="96">
        <f>SUMIF('1.Budget Ander Project (detail)'!$B:$B,'2.Budget Ander Project (GMS)'!$B34,'1.Budget Ander Project (detail)'!C:C)</f>
        <v>0</v>
      </c>
      <c r="D34" s="1">
        <f>SUMIF('1.Budget Ander Project (detail)'!$B:$B,'2.Budget Ander Project (GMS)'!$B34,'1.Budget Ander Project (detail)'!D:D)</f>
        <v>0</v>
      </c>
      <c r="E34" s="1">
        <f>SUMIF('1.Budget Ander Project (detail)'!$B:$B,'2.Budget Ander Project (GMS)'!$B34,'1.Budget Ander Project (detail)'!E:E)</f>
        <v>0</v>
      </c>
      <c r="F34" s="1">
        <f>SUMIF('1.Budget Ander Project (detail)'!$B:$B,'2.Budget Ander Project (GMS)'!$B34,'1.Budget Ander Project (detail)'!F:F)</f>
        <v>0</v>
      </c>
      <c r="G34" s="1">
        <f>SUMIF('1.Budget Ander Project (detail)'!$B:$B,'2.Budget Ander Project (GMS)'!$B34,'1.Budget Ander Project (detail)'!G:G)</f>
        <v>0</v>
      </c>
      <c r="H34" s="1">
        <f>SUMIF('1.Budget Ander Project (detail)'!$B:$B,'2.Budget Ander Project (GMS)'!$B34,'1.Budget Ander Project (detail)'!H:H)</f>
        <v>0</v>
      </c>
      <c r="I34" s="1">
        <f>SUMIF('1.Budget Ander Project (detail)'!$B:$B,'2.Budget Ander Project (GMS)'!$B34,'1.Budget Ander Project (detail)'!I:I)</f>
        <v>0</v>
      </c>
      <c r="J34" s="1">
        <f>SUMIF('1.Budget Ander Project (detail)'!$B:$B,'2.Budget Ander Project (GMS)'!$B34,'1.Budget Ander Project (detail)'!J:J)</f>
        <v>0</v>
      </c>
      <c r="K34" s="1">
        <f t="shared" ref="K34:K37" si="7">SUM(C34:J34)</f>
        <v>0</v>
      </c>
      <c r="L34" s="48"/>
      <c r="M34" s="64"/>
      <c r="O34" s="76" t="s">
        <v>151</v>
      </c>
    </row>
    <row r="35" spans="2:15" ht="134.25" customHeight="1" x14ac:dyDescent="0.2">
      <c r="B35" s="82" t="s">
        <v>89</v>
      </c>
      <c r="C35" s="96">
        <f>SUMIF('1.Budget Ander Project (detail)'!$B:$B,'2.Budget Ander Project (GMS)'!$B35,'1.Budget Ander Project (detail)'!C:C)</f>
        <v>0</v>
      </c>
      <c r="D35" s="1">
        <f>SUMIF('1.Budget Ander Project (detail)'!$B:$B,'2.Budget Ander Project (GMS)'!$B35,'1.Budget Ander Project (detail)'!D:D)</f>
        <v>0</v>
      </c>
      <c r="E35" s="1">
        <f>SUMIF('1.Budget Ander Project (detail)'!$B:$B,'2.Budget Ander Project (GMS)'!$B35,'1.Budget Ander Project (detail)'!E:E)</f>
        <v>0</v>
      </c>
      <c r="F35" s="1">
        <f>SUMIF('1.Budget Ander Project (detail)'!$B:$B,'2.Budget Ander Project (GMS)'!$B35,'1.Budget Ander Project (detail)'!F:F)</f>
        <v>0</v>
      </c>
      <c r="G35" s="1">
        <f>SUMIF('1.Budget Ander Project (detail)'!$B:$B,'2.Budget Ander Project (GMS)'!$B35,'1.Budget Ander Project (detail)'!G:G)</f>
        <v>0</v>
      </c>
      <c r="H35" s="1">
        <f>SUMIF('1.Budget Ander Project (detail)'!$B:$B,'2.Budget Ander Project (GMS)'!$B35,'1.Budget Ander Project (detail)'!H:H)</f>
        <v>0</v>
      </c>
      <c r="I35" s="1">
        <f>SUMIF('1.Budget Ander Project (detail)'!$B:$B,'2.Budget Ander Project (GMS)'!$B35,'1.Budget Ander Project (detail)'!I:I)</f>
        <v>0</v>
      </c>
      <c r="J35" s="1">
        <f>SUMIF('1.Budget Ander Project (detail)'!$B:$B,'2.Budget Ander Project (GMS)'!$B35,'1.Budget Ander Project (detail)'!J:J)</f>
        <v>0</v>
      </c>
      <c r="K35" s="1">
        <f t="shared" si="7"/>
        <v>0</v>
      </c>
      <c r="L35" s="48"/>
      <c r="M35" s="64"/>
      <c r="O35" s="76" t="s">
        <v>152</v>
      </c>
    </row>
    <row r="36" spans="2:15" ht="134.25" customHeight="1" x14ac:dyDescent="0.2">
      <c r="B36" s="82" t="s">
        <v>91</v>
      </c>
      <c r="C36" s="96">
        <f>SUMIF('1.Budget Ander Project (detail)'!$B:$B,'2.Budget Ander Project (GMS)'!$B36,'1.Budget Ander Project (detail)'!C:C)</f>
        <v>0</v>
      </c>
      <c r="D36" s="1">
        <f>SUMIF('1.Budget Ander Project (detail)'!$B:$B,'2.Budget Ander Project (GMS)'!$B36,'1.Budget Ander Project (detail)'!D:D)</f>
        <v>0</v>
      </c>
      <c r="E36" s="1">
        <f>SUMIF('1.Budget Ander Project (detail)'!$B:$B,'2.Budget Ander Project (GMS)'!$B36,'1.Budget Ander Project (detail)'!E:E)</f>
        <v>0</v>
      </c>
      <c r="F36" s="1">
        <f>SUMIF('1.Budget Ander Project (detail)'!$B:$B,'2.Budget Ander Project (GMS)'!$B36,'1.Budget Ander Project (detail)'!F:F)</f>
        <v>0</v>
      </c>
      <c r="G36" s="1">
        <f>SUMIF('1.Budget Ander Project (detail)'!$B:$B,'2.Budget Ander Project (GMS)'!$B36,'1.Budget Ander Project (detail)'!G:G)</f>
        <v>0</v>
      </c>
      <c r="H36" s="1">
        <f>SUMIF('1.Budget Ander Project (detail)'!$B:$B,'2.Budget Ander Project (GMS)'!$B36,'1.Budget Ander Project (detail)'!H:H)</f>
        <v>0</v>
      </c>
      <c r="I36" s="1">
        <f>SUMIF('1.Budget Ander Project (detail)'!$B:$B,'2.Budget Ander Project (GMS)'!$B36,'1.Budget Ander Project (detail)'!I:I)</f>
        <v>0</v>
      </c>
      <c r="J36" s="1">
        <f>SUMIF('1.Budget Ander Project (detail)'!$B:$B,'2.Budget Ander Project (GMS)'!$B36,'1.Budget Ander Project (detail)'!J:J)</f>
        <v>0</v>
      </c>
      <c r="K36" s="1">
        <f t="shared" si="7"/>
        <v>0</v>
      </c>
      <c r="L36" s="48"/>
      <c r="M36" s="64"/>
      <c r="O36" s="76" t="s">
        <v>153</v>
      </c>
    </row>
    <row r="37" spans="2:15" ht="134.25" customHeight="1" x14ac:dyDescent="0.2">
      <c r="B37" s="82" t="s">
        <v>93</v>
      </c>
      <c r="C37" s="96">
        <f>SUMIF('1.Budget Ander Project (detail)'!$B:$B,'2.Budget Ander Project (GMS)'!$B37,'1.Budget Ander Project (detail)'!C:C)</f>
        <v>0</v>
      </c>
      <c r="D37" s="1">
        <f>SUMIF('1.Budget Ander Project (detail)'!$B:$B,'2.Budget Ander Project (GMS)'!$B37,'1.Budget Ander Project (detail)'!D:D)</f>
        <v>0</v>
      </c>
      <c r="E37" s="1">
        <f>SUMIF('1.Budget Ander Project (detail)'!$B:$B,'2.Budget Ander Project (GMS)'!$B37,'1.Budget Ander Project (detail)'!E:E)</f>
        <v>0</v>
      </c>
      <c r="F37" s="1">
        <f>SUMIF('1.Budget Ander Project (detail)'!$B:$B,'2.Budget Ander Project (GMS)'!$B37,'1.Budget Ander Project (detail)'!F:F)</f>
        <v>0</v>
      </c>
      <c r="G37" s="1">
        <f>SUMIF('1.Budget Ander Project (detail)'!$B:$B,'2.Budget Ander Project (GMS)'!$B37,'1.Budget Ander Project (detail)'!G:G)</f>
        <v>0</v>
      </c>
      <c r="H37" s="1">
        <f>SUMIF('1.Budget Ander Project (detail)'!$B:$B,'2.Budget Ander Project (GMS)'!$B37,'1.Budget Ander Project (detail)'!H:H)</f>
        <v>0</v>
      </c>
      <c r="I37" s="1">
        <f>SUMIF('1.Budget Ander Project (detail)'!$B:$B,'2.Budget Ander Project (GMS)'!$B37,'1.Budget Ander Project (detail)'!I:I)</f>
        <v>0</v>
      </c>
      <c r="J37" s="1">
        <f>SUMIF('1.Budget Ander Project (detail)'!$B:$B,'2.Budget Ander Project (GMS)'!$B37,'1.Budget Ander Project (detail)'!J:J)</f>
        <v>0</v>
      </c>
      <c r="K37" s="1">
        <f t="shared" si="7"/>
        <v>0</v>
      </c>
      <c r="L37" s="48"/>
      <c r="M37" s="64"/>
      <c r="O37" s="76" t="s">
        <v>154</v>
      </c>
    </row>
    <row r="38" spans="2:15" s="38" customFormat="1" x14ac:dyDescent="0.2">
      <c r="B38" s="83" t="s">
        <v>95</v>
      </c>
      <c r="C38" s="93">
        <f t="shared" ref="C38:K38" si="8">SUM(C34:C37)</f>
        <v>0</v>
      </c>
      <c r="D38" s="6">
        <f t="shared" si="8"/>
        <v>0</v>
      </c>
      <c r="E38" s="6">
        <f t="shared" si="8"/>
        <v>0</v>
      </c>
      <c r="F38" s="6">
        <f t="shared" si="8"/>
        <v>0</v>
      </c>
      <c r="G38" s="6">
        <f t="shared" si="8"/>
        <v>0</v>
      </c>
      <c r="H38" s="6">
        <f t="shared" si="8"/>
        <v>0</v>
      </c>
      <c r="I38" s="6">
        <f t="shared" si="8"/>
        <v>0</v>
      </c>
      <c r="J38" s="6">
        <f t="shared" si="8"/>
        <v>0</v>
      </c>
      <c r="K38" s="6">
        <f t="shared" si="8"/>
        <v>0</v>
      </c>
      <c r="L38" s="73">
        <f>K38-'1.Budget Ander Project (detail)'!K92</f>
        <v>0</v>
      </c>
      <c r="M38" s="41"/>
      <c r="O38" s="77"/>
    </row>
    <row r="39" spans="2:15" s="38" customFormat="1" x14ac:dyDescent="0.2">
      <c r="B39" s="66"/>
      <c r="C39" s="42"/>
      <c r="D39" s="42"/>
      <c r="E39" s="42"/>
      <c r="F39" s="42"/>
      <c r="G39" s="42"/>
      <c r="H39" s="42"/>
      <c r="I39" s="42"/>
      <c r="J39" s="42"/>
      <c r="K39" s="42"/>
      <c r="L39" s="41"/>
      <c r="M39" s="41"/>
      <c r="O39" s="77"/>
    </row>
    <row r="40" spans="2:15" s="38" customFormat="1" x14ac:dyDescent="0.2">
      <c r="B40" s="68" t="s">
        <v>96</v>
      </c>
      <c r="C40" s="43"/>
      <c r="D40" s="43"/>
      <c r="E40" s="43"/>
      <c r="F40" s="43"/>
      <c r="G40" s="43"/>
      <c r="H40" s="43"/>
      <c r="I40" s="43"/>
      <c r="J40" s="43"/>
      <c r="K40" s="42"/>
      <c r="L40" s="41"/>
      <c r="M40" s="41"/>
      <c r="O40" s="77"/>
    </row>
    <row r="41" spans="2:15" ht="103.15" customHeight="1" x14ac:dyDescent="0.2">
      <c r="B41" s="82" t="str">
        <f>'1.Budget Ander Project (detail)'!B95</f>
        <v>…..</v>
      </c>
      <c r="C41" s="96">
        <f>SUMIF('1.Budget Ander Project (detail)'!$B:$B,'2.Budget Ander Project (GMS)'!$B41,'1.Budget Ander Project (detail)'!C:C)</f>
        <v>0</v>
      </c>
      <c r="D41" s="1">
        <f>SUMIF('1.Budget Ander Project (detail)'!$B:$B,'2.Budget Ander Project (GMS)'!$B41,'1.Budget Ander Project (detail)'!D:D)</f>
        <v>0</v>
      </c>
      <c r="E41" s="1">
        <f>SUMIF('1.Budget Ander Project (detail)'!$B:$B,'2.Budget Ander Project (GMS)'!$B41,'1.Budget Ander Project (detail)'!E:E)</f>
        <v>0</v>
      </c>
      <c r="F41" s="1">
        <f>SUMIF('1.Budget Ander Project (detail)'!$B:$B,'2.Budget Ander Project (GMS)'!$B41,'1.Budget Ander Project (detail)'!F:F)</f>
        <v>0</v>
      </c>
      <c r="G41" s="1">
        <f>SUMIF('1.Budget Ander Project (detail)'!$B:$B,'2.Budget Ander Project (GMS)'!$B41,'1.Budget Ander Project (detail)'!G:G)</f>
        <v>0</v>
      </c>
      <c r="H41" s="1">
        <f>SUMIF('1.Budget Ander Project (detail)'!$B:$B,'2.Budget Ander Project (GMS)'!$B41,'1.Budget Ander Project (detail)'!H:H)</f>
        <v>0</v>
      </c>
      <c r="I41" s="1">
        <f>SUMIF('1.Budget Ander Project (detail)'!$B:$B,'2.Budget Ander Project (GMS)'!$B41,'1.Budget Ander Project (detail)'!I:I)</f>
        <v>0</v>
      </c>
      <c r="J41" s="1">
        <f>SUMIF('1.Budget Ander Project (detail)'!$B:$B,'2.Budget Ander Project (GMS)'!$B41,'1.Budget Ander Project (detail)'!J:J)</f>
        <v>0</v>
      </c>
      <c r="K41" s="1">
        <f t="shared" ref="K41:K53" si="9">SUM(C41:J41)</f>
        <v>0</v>
      </c>
      <c r="L41" s="48"/>
      <c r="M41" s="64"/>
      <c r="O41" s="76" t="s">
        <v>155</v>
      </c>
    </row>
    <row r="42" spans="2:15" ht="103.15" customHeight="1" x14ac:dyDescent="0.2">
      <c r="B42" s="82" t="str">
        <f>'1.Budget Ander Project (detail)'!B96</f>
        <v>…..</v>
      </c>
      <c r="C42" s="96">
        <f>SUMIF('1.Budget Ander Project (detail)'!$B:$B,'2.Budget Ander Project (GMS)'!$B42,'1.Budget Ander Project (detail)'!C:C)</f>
        <v>0</v>
      </c>
      <c r="D42" s="1">
        <f>SUMIF('1.Budget Ander Project (detail)'!$B:$B,'2.Budget Ander Project (GMS)'!$B42,'1.Budget Ander Project (detail)'!D:D)</f>
        <v>0</v>
      </c>
      <c r="E42" s="1">
        <f>SUMIF('1.Budget Ander Project (detail)'!$B:$B,'2.Budget Ander Project (GMS)'!$B42,'1.Budget Ander Project (detail)'!E:E)</f>
        <v>0</v>
      </c>
      <c r="F42" s="1">
        <f>SUMIF('1.Budget Ander Project (detail)'!$B:$B,'2.Budget Ander Project (GMS)'!$B42,'1.Budget Ander Project (detail)'!F:F)</f>
        <v>0</v>
      </c>
      <c r="G42" s="1">
        <f>SUMIF('1.Budget Ander Project (detail)'!$B:$B,'2.Budget Ander Project (GMS)'!$B42,'1.Budget Ander Project (detail)'!G:G)</f>
        <v>0</v>
      </c>
      <c r="H42" s="1">
        <f>SUMIF('1.Budget Ander Project (detail)'!$B:$B,'2.Budget Ander Project (GMS)'!$B42,'1.Budget Ander Project (detail)'!H:H)</f>
        <v>0</v>
      </c>
      <c r="I42" s="1">
        <f>SUMIF('1.Budget Ander Project (detail)'!$B:$B,'2.Budget Ander Project (GMS)'!$B42,'1.Budget Ander Project (detail)'!I:I)</f>
        <v>0</v>
      </c>
      <c r="J42" s="1">
        <f>SUMIF('1.Budget Ander Project (detail)'!$B:$B,'2.Budget Ander Project (GMS)'!$B42,'1.Budget Ander Project (detail)'!J:J)</f>
        <v>0</v>
      </c>
      <c r="K42" s="1">
        <f t="shared" si="9"/>
        <v>0</v>
      </c>
      <c r="L42" s="48"/>
      <c r="M42" s="64"/>
      <c r="O42" s="76" t="s">
        <v>156</v>
      </c>
    </row>
    <row r="43" spans="2:15" ht="89.25" x14ac:dyDescent="0.2">
      <c r="B43" s="82" t="str">
        <f>'1.Budget Ander Project (detail)'!B97</f>
        <v>…..</v>
      </c>
      <c r="C43" s="96">
        <f>SUMIF('1.Budget Ander Project (detail)'!$B:$B,'2.Budget Ander Project (GMS)'!$B43,'1.Budget Ander Project (detail)'!C:C)</f>
        <v>0</v>
      </c>
      <c r="D43" s="1">
        <f>SUMIF('1.Budget Ander Project (detail)'!$B:$B,'2.Budget Ander Project (GMS)'!$B43,'1.Budget Ander Project (detail)'!D:D)</f>
        <v>0</v>
      </c>
      <c r="E43" s="1">
        <f>SUMIF('1.Budget Ander Project (detail)'!$B:$B,'2.Budget Ander Project (GMS)'!$B43,'1.Budget Ander Project (detail)'!E:E)</f>
        <v>0</v>
      </c>
      <c r="F43" s="1">
        <f>SUMIF('1.Budget Ander Project (detail)'!$B:$B,'2.Budget Ander Project (GMS)'!$B43,'1.Budget Ander Project (detail)'!F:F)</f>
        <v>0</v>
      </c>
      <c r="G43" s="1">
        <f>SUMIF('1.Budget Ander Project (detail)'!$B:$B,'2.Budget Ander Project (GMS)'!$B43,'1.Budget Ander Project (detail)'!G:G)</f>
        <v>0</v>
      </c>
      <c r="H43" s="1">
        <f>SUMIF('1.Budget Ander Project (detail)'!$B:$B,'2.Budget Ander Project (GMS)'!$B43,'1.Budget Ander Project (detail)'!H:H)</f>
        <v>0</v>
      </c>
      <c r="I43" s="1">
        <f>SUMIF('1.Budget Ander Project (detail)'!$B:$B,'2.Budget Ander Project (GMS)'!$B43,'1.Budget Ander Project (detail)'!I:I)</f>
        <v>0</v>
      </c>
      <c r="J43" s="1">
        <f>SUMIF('1.Budget Ander Project (detail)'!$B:$B,'2.Budget Ander Project (GMS)'!$B43,'1.Budget Ander Project (detail)'!J:J)</f>
        <v>0</v>
      </c>
      <c r="K43" s="1">
        <f t="shared" si="9"/>
        <v>0</v>
      </c>
      <c r="L43" s="48"/>
      <c r="M43" s="64"/>
      <c r="O43" s="76" t="s">
        <v>156</v>
      </c>
    </row>
    <row r="44" spans="2:15" x14ac:dyDescent="0.2">
      <c r="B44" s="82" t="str">
        <f>'1.Budget Ander Project (detail)'!B98</f>
        <v>…..</v>
      </c>
      <c r="C44" s="96">
        <f>SUMIF('1.Budget Ander Project (detail)'!$B:$B,'2.Budget Ander Project (GMS)'!$B44,'1.Budget Ander Project (detail)'!C:C)</f>
        <v>0</v>
      </c>
      <c r="D44" s="1">
        <f>SUMIF('1.Budget Ander Project (detail)'!$B:$B,'2.Budget Ander Project (GMS)'!$B44,'1.Budget Ander Project (detail)'!D:D)</f>
        <v>0</v>
      </c>
      <c r="E44" s="1">
        <f>SUMIF('1.Budget Ander Project (detail)'!$B:$B,'2.Budget Ander Project (GMS)'!$B44,'1.Budget Ander Project (detail)'!E:E)</f>
        <v>0</v>
      </c>
      <c r="F44" s="1">
        <f>SUMIF('1.Budget Ander Project (detail)'!$B:$B,'2.Budget Ander Project (GMS)'!$B44,'1.Budget Ander Project (detail)'!F:F)</f>
        <v>0</v>
      </c>
      <c r="G44" s="1">
        <f>SUMIF('1.Budget Ander Project (detail)'!$B:$B,'2.Budget Ander Project (GMS)'!$B44,'1.Budget Ander Project (detail)'!G:G)</f>
        <v>0</v>
      </c>
      <c r="H44" s="1">
        <f>SUMIF('1.Budget Ander Project (detail)'!$B:$B,'2.Budget Ander Project (GMS)'!$B44,'1.Budget Ander Project (detail)'!H:H)</f>
        <v>0</v>
      </c>
      <c r="I44" s="1">
        <f>SUMIF('1.Budget Ander Project (detail)'!$B:$B,'2.Budget Ander Project (GMS)'!$B44,'1.Budget Ander Project (detail)'!I:I)</f>
        <v>0</v>
      </c>
      <c r="J44" s="1">
        <f>SUMIF('1.Budget Ander Project (detail)'!$B:$B,'2.Budget Ander Project (GMS)'!$B44,'1.Budget Ander Project (detail)'!J:J)</f>
        <v>0</v>
      </c>
      <c r="K44" s="1">
        <f t="shared" si="9"/>
        <v>0</v>
      </c>
      <c r="L44" s="48"/>
      <c r="M44" s="64"/>
      <c r="O44" s="76"/>
    </row>
    <row r="45" spans="2:15" x14ac:dyDescent="0.2">
      <c r="B45" s="82" t="str">
        <f>'1.Budget Ander Project (detail)'!B99</f>
        <v>…..</v>
      </c>
      <c r="C45" s="96">
        <f>SUMIF('1.Budget Ander Project (detail)'!$B:$B,'2.Budget Ander Project (GMS)'!$B45,'1.Budget Ander Project (detail)'!C:C)</f>
        <v>0</v>
      </c>
      <c r="D45" s="1">
        <f>SUMIF('1.Budget Ander Project (detail)'!$B:$B,'2.Budget Ander Project (GMS)'!$B45,'1.Budget Ander Project (detail)'!D:D)</f>
        <v>0</v>
      </c>
      <c r="E45" s="1">
        <f>SUMIF('1.Budget Ander Project (detail)'!$B:$B,'2.Budget Ander Project (GMS)'!$B45,'1.Budget Ander Project (detail)'!E:E)</f>
        <v>0</v>
      </c>
      <c r="F45" s="1">
        <f>SUMIF('1.Budget Ander Project (detail)'!$B:$B,'2.Budget Ander Project (GMS)'!$B45,'1.Budget Ander Project (detail)'!F:F)</f>
        <v>0</v>
      </c>
      <c r="G45" s="1">
        <f>SUMIF('1.Budget Ander Project (detail)'!$B:$B,'2.Budget Ander Project (GMS)'!$B45,'1.Budget Ander Project (detail)'!G:G)</f>
        <v>0</v>
      </c>
      <c r="H45" s="1">
        <f>SUMIF('1.Budget Ander Project (detail)'!$B:$B,'2.Budget Ander Project (GMS)'!$B45,'1.Budget Ander Project (detail)'!H:H)</f>
        <v>0</v>
      </c>
      <c r="I45" s="1">
        <f>SUMIF('1.Budget Ander Project (detail)'!$B:$B,'2.Budget Ander Project (GMS)'!$B45,'1.Budget Ander Project (detail)'!I:I)</f>
        <v>0</v>
      </c>
      <c r="J45" s="1">
        <f>SUMIF('1.Budget Ander Project (detail)'!$B:$B,'2.Budget Ander Project (GMS)'!$B45,'1.Budget Ander Project (detail)'!J:J)</f>
        <v>0</v>
      </c>
      <c r="K45" s="1">
        <f t="shared" si="9"/>
        <v>0</v>
      </c>
      <c r="L45" s="48"/>
      <c r="M45" s="64"/>
      <c r="O45" s="76"/>
    </row>
    <row r="46" spans="2:15" x14ac:dyDescent="0.2">
      <c r="B46" s="82" t="str">
        <f>'1.Budget Ander Project (detail)'!B100</f>
        <v>…..</v>
      </c>
      <c r="C46" s="96">
        <f>SUMIF('1.Budget Ander Project (detail)'!$B:$B,'2.Budget Ander Project (GMS)'!$B46,'1.Budget Ander Project (detail)'!C:C)</f>
        <v>0</v>
      </c>
      <c r="D46" s="1">
        <f>SUMIF('1.Budget Ander Project (detail)'!$B:$B,'2.Budget Ander Project (GMS)'!$B46,'1.Budget Ander Project (detail)'!D:D)</f>
        <v>0</v>
      </c>
      <c r="E46" s="1">
        <f>SUMIF('1.Budget Ander Project (detail)'!$B:$B,'2.Budget Ander Project (GMS)'!$B46,'1.Budget Ander Project (detail)'!E:E)</f>
        <v>0</v>
      </c>
      <c r="F46" s="1">
        <f>SUMIF('1.Budget Ander Project (detail)'!$B:$B,'2.Budget Ander Project (GMS)'!$B46,'1.Budget Ander Project (detail)'!F:F)</f>
        <v>0</v>
      </c>
      <c r="G46" s="1">
        <f>SUMIF('1.Budget Ander Project (detail)'!$B:$B,'2.Budget Ander Project (GMS)'!$B46,'1.Budget Ander Project (detail)'!G:G)</f>
        <v>0</v>
      </c>
      <c r="H46" s="1">
        <f>SUMIF('1.Budget Ander Project (detail)'!$B:$B,'2.Budget Ander Project (GMS)'!$B46,'1.Budget Ander Project (detail)'!H:H)</f>
        <v>0</v>
      </c>
      <c r="I46" s="1">
        <f>SUMIF('1.Budget Ander Project (detail)'!$B:$B,'2.Budget Ander Project (GMS)'!$B46,'1.Budget Ander Project (detail)'!I:I)</f>
        <v>0</v>
      </c>
      <c r="J46" s="1">
        <f>SUMIF('1.Budget Ander Project (detail)'!$B:$B,'2.Budget Ander Project (GMS)'!$B46,'1.Budget Ander Project (detail)'!J:J)</f>
        <v>0</v>
      </c>
      <c r="K46" s="1">
        <f t="shared" si="9"/>
        <v>0</v>
      </c>
      <c r="L46" s="48"/>
      <c r="M46" s="64"/>
      <c r="O46" s="76"/>
    </row>
    <row r="47" spans="2:15" x14ac:dyDescent="0.2">
      <c r="B47" s="82" t="str">
        <f>'1.Budget Ander Project (detail)'!B101</f>
        <v>…..</v>
      </c>
      <c r="C47" s="96">
        <f>SUMIF('1.Budget Ander Project (detail)'!$B:$B,'2.Budget Ander Project (GMS)'!$B47,'1.Budget Ander Project (detail)'!C:C)</f>
        <v>0</v>
      </c>
      <c r="D47" s="1">
        <f>SUMIF('1.Budget Ander Project (detail)'!$B:$B,'2.Budget Ander Project (GMS)'!$B47,'1.Budget Ander Project (detail)'!D:D)</f>
        <v>0</v>
      </c>
      <c r="E47" s="1">
        <f>SUMIF('1.Budget Ander Project (detail)'!$B:$B,'2.Budget Ander Project (GMS)'!$B47,'1.Budget Ander Project (detail)'!E:E)</f>
        <v>0</v>
      </c>
      <c r="F47" s="1">
        <f>SUMIF('1.Budget Ander Project (detail)'!$B:$B,'2.Budget Ander Project (GMS)'!$B47,'1.Budget Ander Project (detail)'!F:F)</f>
        <v>0</v>
      </c>
      <c r="G47" s="1">
        <f>SUMIF('1.Budget Ander Project (detail)'!$B:$B,'2.Budget Ander Project (GMS)'!$B47,'1.Budget Ander Project (detail)'!G:G)</f>
        <v>0</v>
      </c>
      <c r="H47" s="1">
        <f>SUMIF('1.Budget Ander Project (detail)'!$B:$B,'2.Budget Ander Project (GMS)'!$B47,'1.Budget Ander Project (detail)'!H:H)</f>
        <v>0</v>
      </c>
      <c r="I47" s="1">
        <f>SUMIF('1.Budget Ander Project (detail)'!$B:$B,'2.Budget Ander Project (GMS)'!$B47,'1.Budget Ander Project (detail)'!I:I)</f>
        <v>0</v>
      </c>
      <c r="J47" s="1">
        <f>SUMIF('1.Budget Ander Project (detail)'!$B:$B,'2.Budget Ander Project (GMS)'!$B47,'1.Budget Ander Project (detail)'!J:J)</f>
        <v>0</v>
      </c>
      <c r="K47" s="1">
        <f t="shared" si="9"/>
        <v>0</v>
      </c>
      <c r="L47" s="48"/>
      <c r="M47" s="64"/>
      <c r="O47" s="76"/>
    </row>
    <row r="48" spans="2:15" x14ac:dyDescent="0.2">
      <c r="B48" s="82" t="str">
        <f>'1.Budget Ander Project (detail)'!B102</f>
        <v>…..</v>
      </c>
      <c r="C48" s="96">
        <f>SUMIF('1.Budget Ander Project (detail)'!$B:$B,'2.Budget Ander Project (GMS)'!$B48,'1.Budget Ander Project (detail)'!C:C)</f>
        <v>0</v>
      </c>
      <c r="D48" s="1">
        <f>SUMIF('1.Budget Ander Project (detail)'!$B:$B,'2.Budget Ander Project (GMS)'!$B48,'1.Budget Ander Project (detail)'!D:D)</f>
        <v>0</v>
      </c>
      <c r="E48" s="1">
        <f>SUMIF('1.Budget Ander Project (detail)'!$B:$B,'2.Budget Ander Project (GMS)'!$B48,'1.Budget Ander Project (detail)'!E:E)</f>
        <v>0</v>
      </c>
      <c r="F48" s="1">
        <f>SUMIF('1.Budget Ander Project (detail)'!$B:$B,'2.Budget Ander Project (GMS)'!$B48,'1.Budget Ander Project (detail)'!F:F)</f>
        <v>0</v>
      </c>
      <c r="G48" s="1">
        <f>SUMIF('1.Budget Ander Project (detail)'!$B:$B,'2.Budget Ander Project (GMS)'!$B48,'1.Budget Ander Project (detail)'!G:G)</f>
        <v>0</v>
      </c>
      <c r="H48" s="1">
        <f>SUMIF('1.Budget Ander Project (detail)'!$B:$B,'2.Budget Ander Project (GMS)'!$B48,'1.Budget Ander Project (detail)'!H:H)</f>
        <v>0</v>
      </c>
      <c r="I48" s="1">
        <f>SUMIF('1.Budget Ander Project (detail)'!$B:$B,'2.Budget Ander Project (GMS)'!$B48,'1.Budget Ander Project (detail)'!I:I)</f>
        <v>0</v>
      </c>
      <c r="J48" s="1">
        <f>SUMIF('1.Budget Ander Project (detail)'!$B:$B,'2.Budget Ander Project (GMS)'!$B48,'1.Budget Ander Project (detail)'!J:J)</f>
        <v>0</v>
      </c>
      <c r="K48" s="1">
        <f t="shared" si="9"/>
        <v>0</v>
      </c>
      <c r="L48" s="48"/>
      <c r="M48" s="64"/>
      <c r="O48" s="76"/>
    </row>
    <row r="49" spans="2:15" x14ac:dyDescent="0.2">
      <c r="B49" s="82" t="str">
        <f>'1.Budget Ander Project (detail)'!B103</f>
        <v>…..</v>
      </c>
      <c r="C49" s="96">
        <f>SUMIF('1.Budget Ander Project (detail)'!$B:$B,'2.Budget Ander Project (GMS)'!$B49,'1.Budget Ander Project (detail)'!C:C)</f>
        <v>0</v>
      </c>
      <c r="D49" s="1">
        <f>SUMIF('1.Budget Ander Project (detail)'!$B:$B,'2.Budget Ander Project (GMS)'!$B49,'1.Budget Ander Project (detail)'!D:D)</f>
        <v>0</v>
      </c>
      <c r="E49" s="1">
        <f>SUMIF('1.Budget Ander Project (detail)'!$B:$B,'2.Budget Ander Project (GMS)'!$B49,'1.Budget Ander Project (detail)'!E:E)</f>
        <v>0</v>
      </c>
      <c r="F49" s="1">
        <f>SUMIF('1.Budget Ander Project (detail)'!$B:$B,'2.Budget Ander Project (GMS)'!$B49,'1.Budget Ander Project (detail)'!F:F)</f>
        <v>0</v>
      </c>
      <c r="G49" s="1">
        <f>SUMIF('1.Budget Ander Project (detail)'!$B:$B,'2.Budget Ander Project (GMS)'!$B49,'1.Budget Ander Project (detail)'!G:G)</f>
        <v>0</v>
      </c>
      <c r="H49" s="1">
        <f>SUMIF('1.Budget Ander Project (detail)'!$B:$B,'2.Budget Ander Project (GMS)'!$B49,'1.Budget Ander Project (detail)'!H:H)</f>
        <v>0</v>
      </c>
      <c r="I49" s="1">
        <f>SUMIF('1.Budget Ander Project (detail)'!$B:$B,'2.Budget Ander Project (GMS)'!$B49,'1.Budget Ander Project (detail)'!I:I)</f>
        <v>0</v>
      </c>
      <c r="J49" s="1">
        <f>SUMIF('1.Budget Ander Project (detail)'!$B:$B,'2.Budget Ander Project (GMS)'!$B49,'1.Budget Ander Project (detail)'!J:J)</f>
        <v>0</v>
      </c>
      <c r="K49" s="1">
        <f t="shared" si="9"/>
        <v>0</v>
      </c>
      <c r="L49" s="48"/>
      <c r="M49" s="64"/>
      <c r="O49" s="76"/>
    </row>
    <row r="50" spans="2:15" x14ac:dyDescent="0.2">
      <c r="B50" s="82" t="str">
        <f>'1.Budget Ander Project (detail)'!B104</f>
        <v>…..</v>
      </c>
      <c r="C50" s="96">
        <f>SUMIF('1.Budget Ander Project (detail)'!$B:$B,'2.Budget Ander Project (GMS)'!$B50,'1.Budget Ander Project (detail)'!C:C)</f>
        <v>0</v>
      </c>
      <c r="D50" s="1">
        <f>SUMIF('1.Budget Ander Project (detail)'!$B:$B,'2.Budget Ander Project (GMS)'!$B50,'1.Budget Ander Project (detail)'!D:D)</f>
        <v>0</v>
      </c>
      <c r="E50" s="1">
        <f>SUMIF('1.Budget Ander Project (detail)'!$B:$B,'2.Budget Ander Project (GMS)'!$B50,'1.Budget Ander Project (detail)'!E:E)</f>
        <v>0</v>
      </c>
      <c r="F50" s="1">
        <f>SUMIF('1.Budget Ander Project (detail)'!$B:$B,'2.Budget Ander Project (GMS)'!$B50,'1.Budget Ander Project (detail)'!F:F)</f>
        <v>0</v>
      </c>
      <c r="G50" s="1">
        <f>SUMIF('1.Budget Ander Project (detail)'!$B:$B,'2.Budget Ander Project (GMS)'!$B50,'1.Budget Ander Project (detail)'!G:G)</f>
        <v>0</v>
      </c>
      <c r="H50" s="1">
        <f>SUMIF('1.Budget Ander Project (detail)'!$B:$B,'2.Budget Ander Project (GMS)'!$B50,'1.Budget Ander Project (detail)'!H:H)</f>
        <v>0</v>
      </c>
      <c r="I50" s="1">
        <f>SUMIF('1.Budget Ander Project (detail)'!$B:$B,'2.Budget Ander Project (GMS)'!$B50,'1.Budget Ander Project (detail)'!I:I)</f>
        <v>0</v>
      </c>
      <c r="J50" s="1">
        <f>SUMIF('1.Budget Ander Project (detail)'!$B:$B,'2.Budget Ander Project (GMS)'!$B50,'1.Budget Ander Project (detail)'!J:J)</f>
        <v>0</v>
      </c>
      <c r="K50" s="1">
        <f t="shared" si="9"/>
        <v>0</v>
      </c>
      <c r="L50" s="48"/>
      <c r="M50" s="64"/>
      <c r="O50" s="76"/>
    </row>
    <row r="51" spans="2:15" x14ac:dyDescent="0.2">
      <c r="B51" s="82" t="str">
        <f>'1.Budget Ander Project (detail)'!B105</f>
        <v>…..</v>
      </c>
      <c r="C51" s="96">
        <f>SUMIF('1.Budget Ander Project (detail)'!$B:$B,'2.Budget Ander Project (GMS)'!$B51,'1.Budget Ander Project (detail)'!C:C)</f>
        <v>0</v>
      </c>
      <c r="D51" s="1">
        <f>SUMIF('1.Budget Ander Project (detail)'!$B:$B,'2.Budget Ander Project (GMS)'!$B51,'1.Budget Ander Project (detail)'!D:D)</f>
        <v>0</v>
      </c>
      <c r="E51" s="1">
        <f>SUMIF('1.Budget Ander Project (detail)'!$B:$B,'2.Budget Ander Project (GMS)'!$B51,'1.Budget Ander Project (detail)'!E:E)</f>
        <v>0</v>
      </c>
      <c r="F51" s="1">
        <f>SUMIF('1.Budget Ander Project (detail)'!$B:$B,'2.Budget Ander Project (GMS)'!$B51,'1.Budget Ander Project (detail)'!F:F)</f>
        <v>0</v>
      </c>
      <c r="G51" s="1">
        <f>SUMIF('1.Budget Ander Project (detail)'!$B:$B,'2.Budget Ander Project (GMS)'!$B51,'1.Budget Ander Project (detail)'!G:G)</f>
        <v>0</v>
      </c>
      <c r="H51" s="1">
        <f>SUMIF('1.Budget Ander Project (detail)'!$B:$B,'2.Budget Ander Project (GMS)'!$B51,'1.Budget Ander Project (detail)'!H:H)</f>
        <v>0</v>
      </c>
      <c r="I51" s="1">
        <f>SUMIF('1.Budget Ander Project (detail)'!$B:$B,'2.Budget Ander Project (GMS)'!$B51,'1.Budget Ander Project (detail)'!I:I)</f>
        <v>0</v>
      </c>
      <c r="J51" s="1">
        <f>SUMIF('1.Budget Ander Project (detail)'!$B:$B,'2.Budget Ander Project (GMS)'!$B51,'1.Budget Ander Project (detail)'!J:J)</f>
        <v>0</v>
      </c>
      <c r="K51" s="1">
        <f t="shared" si="9"/>
        <v>0</v>
      </c>
      <c r="L51" s="48"/>
      <c r="M51" s="64"/>
      <c r="O51" s="76"/>
    </row>
    <row r="52" spans="2:15" x14ac:dyDescent="0.2">
      <c r="B52" s="82" t="str">
        <f>'1.Budget Ander Project (detail)'!B106</f>
        <v>…..</v>
      </c>
      <c r="C52" s="96">
        <f>SUMIF('1.Budget Ander Project (detail)'!$B:$B,'2.Budget Ander Project (GMS)'!$B52,'1.Budget Ander Project (detail)'!C:C)</f>
        <v>0</v>
      </c>
      <c r="D52" s="1">
        <f>SUMIF('1.Budget Ander Project (detail)'!$B:$B,'2.Budget Ander Project (GMS)'!$B52,'1.Budget Ander Project (detail)'!D:D)</f>
        <v>0</v>
      </c>
      <c r="E52" s="1">
        <f>SUMIF('1.Budget Ander Project (detail)'!$B:$B,'2.Budget Ander Project (GMS)'!$B52,'1.Budget Ander Project (detail)'!E:E)</f>
        <v>0</v>
      </c>
      <c r="F52" s="1">
        <f>SUMIF('1.Budget Ander Project (detail)'!$B:$B,'2.Budget Ander Project (GMS)'!$B52,'1.Budget Ander Project (detail)'!F:F)</f>
        <v>0</v>
      </c>
      <c r="G52" s="1">
        <f>SUMIF('1.Budget Ander Project (detail)'!$B:$B,'2.Budget Ander Project (GMS)'!$B52,'1.Budget Ander Project (detail)'!G:G)</f>
        <v>0</v>
      </c>
      <c r="H52" s="1">
        <f>SUMIF('1.Budget Ander Project (detail)'!$B:$B,'2.Budget Ander Project (GMS)'!$B52,'1.Budget Ander Project (detail)'!H:H)</f>
        <v>0</v>
      </c>
      <c r="I52" s="1">
        <f>SUMIF('1.Budget Ander Project (detail)'!$B:$B,'2.Budget Ander Project (GMS)'!$B52,'1.Budget Ander Project (detail)'!I:I)</f>
        <v>0</v>
      </c>
      <c r="J52" s="1">
        <f>SUMIF('1.Budget Ander Project (detail)'!$B:$B,'2.Budget Ander Project (GMS)'!$B52,'1.Budget Ander Project (detail)'!J:J)</f>
        <v>0</v>
      </c>
      <c r="K52" s="1">
        <f t="shared" si="9"/>
        <v>0</v>
      </c>
      <c r="L52" s="48"/>
      <c r="M52" s="64"/>
      <c r="O52" s="76"/>
    </row>
    <row r="53" spans="2:15" x14ac:dyDescent="0.2">
      <c r="B53" s="82" t="str">
        <f>'1.Budget Ander Project (detail)'!B107</f>
        <v>…..</v>
      </c>
      <c r="C53" s="96">
        <f>SUMIF('1.Budget Ander Project (detail)'!$B:$B,'2.Budget Ander Project (GMS)'!$B53,'1.Budget Ander Project (detail)'!C:C)</f>
        <v>0</v>
      </c>
      <c r="D53" s="1">
        <f>SUMIF('1.Budget Ander Project (detail)'!$B:$B,'2.Budget Ander Project (GMS)'!$B53,'1.Budget Ander Project (detail)'!D:D)</f>
        <v>0</v>
      </c>
      <c r="E53" s="1">
        <f>SUMIF('1.Budget Ander Project (detail)'!$B:$B,'2.Budget Ander Project (GMS)'!$B53,'1.Budget Ander Project (detail)'!E:E)</f>
        <v>0</v>
      </c>
      <c r="F53" s="1">
        <f>SUMIF('1.Budget Ander Project (detail)'!$B:$B,'2.Budget Ander Project (GMS)'!$B53,'1.Budget Ander Project (detail)'!F:F)</f>
        <v>0</v>
      </c>
      <c r="G53" s="1">
        <f>SUMIF('1.Budget Ander Project (detail)'!$B:$B,'2.Budget Ander Project (GMS)'!$B53,'1.Budget Ander Project (detail)'!G:G)</f>
        <v>0</v>
      </c>
      <c r="H53" s="1">
        <f>SUMIF('1.Budget Ander Project (detail)'!$B:$B,'2.Budget Ander Project (GMS)'!$B53,'1.Budget Ander Project (detail)'!H:H)</f>
        <v>0</v>
      </c>
      <c r="I53" s="1">
        <f>SUMIF('1.Budget Ander Project (detail)'!$B:$B,'2.Budget Ander Project (GMS)'!$B53,'1.Budget Ander Project (detail)'!I:I)</f>
        <v>0</v>
      </c>
      <c r="J53" s="1">
        <f>SUMIF('1.Budget Ander Project (detail)'!$B:$B,'2.Budget Ander Project (GMS)'!$B53,'1.Budget Ander Project (detail)'!J:J)</f>
        <v>0</v>
      </c>
      <c r="K53" s="1">
        <f t="shared" si="9"/>
        <v>0</v>
      </c>
      <c r="L53" s="48"/>
      <c r="M53" s="64"/>
      <c r="O53" s="76"/>
    </row>
    <row r="54" spans="2:15" s="38" customFormat="1" x14ac:dyDescent="0.2">
      <c r="B54" s="83" t="s">
        <v>100</v>
      </c>
      <c r="C54" s="93">
        <f t="shared" ref="C54" si="10">SUM(C41:C53)</f>
        <v>0</v>
      </c>
      <c r="D54" s="6">
        <f t="shared" ref="D54" si="11">SUM(D41:D53)</f>
        <v>0</v>
      </c>
      <c r="E54" s="6">
        <f t="shared" ref="E54" si="12">SUM(E41:E53)</f>
        <v>0</v>
      </c>
      <c r="F54" s="6">
        <f>SUM(F41:F53)</f>
        <v>0</v>
      </c>
      <c r="G54" s="6">
        <f t="shared" ref="G54:H54" si="13">SUM(G41:G53)</f>
        <v>0</v>
      </c>
      <c r="H54" s="6">
        <f t="shared" si="13"/>
        <v>0</v>
      </c>
      <c r="I54" s="6">
        <f>SUM(I41:I53)</f>
        <v>0</v>
      </c>
      <c r="J54" s="6">
        <f>SUM(J41:J53)</f>
        <v>0</v>
      </c>
      <c r="K54" s="6">
        <f t="shared" ref="K54" si="14">SUM(K41:K53)</f>
        <v>0</v>
      </c>
      <c r="L54" s="73">
        <f>K54-'1.Budget Ander Project (detail)'!K108</f>
        <v>0</v>
      </c>
      <c r="M54" s="64"/>
      <c r="O54" s="78"/>
    </row>
    <row r="55" spans="2:15" s="38" customFormat="1" x14ac:dyDescent="0.2">
      <c r="B55" s="66"/>
      <c r="C55" s="42"/>
      <c r="D55" s="42"/>
      <c r="E55" s="42"/>
      <c r="F55" s="42"/>
      <c r="G55" s="42"/>
      <c r="H55" s="42"/>
      <c r="I55" s="42"/>
      <c r="J55" s="42"/>
      <c r="K55" s="42"/>
      <c r="L55" s="41"/>
      <c r="M55" s="41"/>
      <c r="O55" s="78"/>
    </row>
    <row r="56" spans="2:15" s="38" customFormat="1" x14ac:dyDescent="0.2">
      <c r="B56" s="68" t="s">
        <v>101</v>
      </c>
      <c r="C56" s="42"/>
      <c r="D56" s="42"/>
      <c r="E56" s="42"/>
      <c r="F56" s="42"/>
      <c r="G56" s="42"/>
      <c r="H56" s="42"/>
      <c r="I56" s="42"/>
      <c r="J56" s="42"/>
      <c r="K56" s="42"/>
      <c r="L56" s="41"/>
      <c r="M56" s="41"/>
      <c r="O56" s="79"/>
    </row>
    <row r="57" spans="2:15" ht="109.5" customHeight="1" x14ac:dyDescent="0.2">
      <c r="B57" s="82" t="s">
        <v>102</v>
      </c>
      <c r="C57" s="42"/>
      <c r="D57" s="42"/>
      <c r="E57" s="42"/>
      <c r="F57" s="42"/>
      <c r="G57" s="42"/>
      <c r="H57" s="42"/>
      <c r="I57" s="42"/>
      <c r="J57" s="42"/>
      <c r="K57" s="1">
        <f>SUMIF('1.Budget Ander Project (detail)'!$B:$B,'2.Budget Ander Project (GMS)'!$B57,'1.Budget Ander Project (detail)'!K:K)</f>
        <v>0</v>
      </c>
      <c r="L57" s="48"/>
      <c r="M57" s="64"/>
      <c r="O57" s="76" t="s">
        <v>157</v>
      </c>
    </row>
    <row r="58" spans="2:15" ht="109.5" customHeight="1" x14ac:dyDescent="0.2">
      <c r="B58" s="82" t="s">
        <v>104</v>
      </c>
      <c r="C58" s="42"/>
      <c r="D58" s="42"/>
      <c r="E58" s="42"/>
      <c r="F58" s="42"/>
      <c r="G58" s="42"/>
      <c r="H58" s="42"/>
      <c r="I58" s="42"/>
      <c r="J58" s="42"/>
      <c r="K58" s="1">
        <f>SUMIF('1.Budget Ander Project (detail)'!$B:$B,'2.Budget Ander Project (GMS)'!$B58,'1.Budget Ander Project (detail)'!K:K)</f>
        <v>0</v>
      </c>
      <c r="L58" s="48"/>
      <c r="M58" s="64"/>
      <c r="O58" s="76" t="s">
        <v>105</v>
      </c>
    </row>
    <row r="59" spans="2:15" s="38" customFormat="1" ht="12.75" customHeight="1" x14ac:dyDescent="0.2">
      <c r="B59" s="83" t="s">
        <v>106</v>
      </c>
      <c r="C59" s="42"/>
      <c r="D59" s="42"/>
      <c r="E59" s="42"/>
      <c r="F59" s="42"/>
      <c r="G59" s="42"/>
      <c r="H59" s="42"/>
      <c r="I59" s="42"/>
      <c r="J59" s="42"/>
      <c r="K59" s="6">
        <f>SUM(K57:K58)</f>
        <v>0</v>
      </c>
      <c r="L59" s="73">
        <f>K59-'1.Budget Ander Project (detail)'!K117</f>
        <v>0</v>
      </c>
      <c r="M59" s="41"/>
      <c r="O59" s="78"/>
    </row>
    <row r="60" spans="2:15" s="38" customFormat="1" x14ac:dyDescent="0.2">
      <c r="B60" s="66"/>
      <c r="C60" s="42"/>
      <c r="D60" s="42"/>
      <c r="E60" s="42"/>
      <c r="F60" s="42"/>
      <c r="G60" s="42"/>
      <c r="H60" s="42"/>
      <c r="I60" s="42"/>
      <c r="J60" s="42"/>
      <c r="K60" s="42"/>
      <c r="L60" s="41"/>
      <c r="M60" s="41"/>
      <c r="O60" s="78"/>
    </row>
    <row r="61" spans="2:15" s="38" customFormat="1" x14ac:dyDescent="0.2">
      <c r="B61" s="68"/>
      <c r="C61" s="42"/>
      <c r="D61" s="42"/>
      <c r="E61" s="42"/>
      <c r="F61" s="42"/>
      <c r="G61" s="42"/>
      <c r="H61" s="42"/>
      <c r="I61" s="42"/>
      <c r="J61" s="42"/>
      <c r="K61" s="42"/>
      <c r="L61" s="41"/>
      <c r="M61" s="41"/>
    </row>
    <row r="62" spans="2:15" ht="85.15" customHeight="1" x14ac:dyDescent="0.2">
      <c r="B62" s="97" t="s">
        <v>107</v>
      </c>
      <c r="C62" s="93">
        <f>SUMIF('1.Budget Ander Project (detail)'!$B:$B,"Patiëntenparticipatie",'1.Budget Ander Project (detail)'!C:C)</f>
        <v>0</v>
      </c>
      <c r="D62" s="6">
        <f>SUMIF('1.Budget Ander Project (detail)'!$B:$B,"Patiëntenparticipatie",'1.Budget Ander Project (detail)'!D:D)</f>
        <v>0</v>
      </c>
      <c r="E62" s="6">
        <f>SUMIF('1.Budget Ander Project (detail)'!$B:$B,"Patiëntenparticipatie",'1.Budget Ander Project (detail)'!E:E)</f>
        <v>0</v>
      </c>
      <c r="F62" s="6">
        <f>SUMIF('1.Budget Ander Project (detail)'!$B:$B,"Patiëntenparticipatie",'1.Budget Ander Project (detail)'!F:F)</f>
        <v>0</v>
      </c>
      <c r="G62" s="6">
        <f>SUMIF('1.Budget Ander Project (detail)'!$B:$B,"Patiëntenparticipatie",'1.Budget Ander Project (detail)'!G:G)</f>
        <v>0</v>
      </c>
      <c r="H62" s="6">
        <f>SUMIF('1.Budget Ander Project (detail)'!$B:$B,"Patiëntenparticipatie",'1.Budget Ander Project (detail)'!H:H)</f>
        <v>0</v>
      </c>
      <c r="I62" s="6">
        <f>SUMIF('1.Budget Ander Project (detail)'!$B:$B,"Patiëntenparticipatie",'1.Budget Ander Project (detail)'!I:I)</f>
        <v>0</v>
      </c>
      <c r="J62" s="6">
        <f>SUMIF('1.Budget Ander Project (detail)'!$B:$B,"Patiëntenparticipatie",'1.Budget Ander Project (detail)'!J:J)</f>
        <v>0</v>
      </c>
      <c r="K62" s="6">
        <f t="shared" ref="K62" si="15">SUM(C62:J62)</f>
        <v>0</v>
      </c>
      <c r="L62" s="73">
        <f>K62-'1.Budget Ander Project (detail)'!K126</f>
        <v>0</v>
      </c>
      <c r="M62" s="101" t="s">
        <v>108</v>
      </c>
      <c r="N62" s="48"/>
      <c r="O62" s="102" t="s">
        <v>109</v>
      </c>
    </row>
    <row r="63" spans="2:15" s="38" customFormat="1" ht="85.15" customHeight="1" x14ac:dyDescent="0.2">
      <c r="B63" s="40"/>
      <c r="C63" s="42"/>
      <c r="D63" s="42"/>
      <c r="E63" s="42"/>
      <c r="F63" s="42"/>
      <c r="G63" s="42"/>
      <c r="H63" s="42"/>
      <c r="I63" s="42"/>
      <c r="J63" s="42"/>
      <c r="K63" s="42"/>
      <c r="M63" s="101" t="s">
        <v>110</v>
      </c>
      <c r="N63" s="41"/>
      <c r="O63" s="102" t="s">
        <v>111</v>
      </c>
    </row>
    <row r="64" spans="2:15" s="38" customFormat="1" ht="85.15" customHeight="1" x14ac:dyDescent="0.2">
      <c r="B64" s="40"/>
      <c r="C64" s="42"/>
      <c r="D64" s="42"/>
      <c r="E64" s="42"/>
      <c r="F64" s="42"/>
      <c r="G64" s="42"/>
      <c r="H64" s="42"/>
      <c r="I64" s="42"/>
      <c r="J64" s="42"/>
      <c r="K64" s="42"/>
      <c r="M64" s="101" t="s">
        <v>112</v>
      </c>
      <c r="N64" s="41"/>
      <c r="O64" s="102" t="s">
        <v>113</v>
      </c>
    </row>
    <row r="65" spans="2:15" s="38" customFormat="1" x14ac:dyDescent="0.2">
      <c r="B65" s="40"/>
      <c r="C65" s="41"/>
      <c r="D65" s="42"/>
      <c r="E65" s="42"/>
      <c r="F65" s="42"/>
      <c r="G65" s="42"/>
      <c r="H65" s="42"/>
      <c r="I65" s="42"/>
      <c r="J65" s="42"/>
      <c r="K65" s="42"/>
    </row>
    <row r="66" spans="2:15" s="44" customFormat="1" ht="16.5" customHeight="1" x14ac:dyDescent="0.2">
      <c r="B66" s="98" t="s">
        <v>114</v>
      </c>
      <c r="C66" s="94">
        <f>C31+C38+C54+C59+C62</f>
        <v>0</v>
      </c>
      <c r="D66" s="7">
        <f t="shared" ref="D66:K66" si="16">D31+D38+D54+D59+D62</f>
        <v>0</v>
      </c>
      <c r="E66" s="7">
        <f t="shared" si="16"/>
        <v>0</v>
      </c>
      <c r="F66" s="7">
        <f t="shared" si="16"/>
        <v>0</v>
      </c>
      <c r="G66" s="7">
        <f t="shared" si="16"/>
        <v>0</v>
      </c>
      <c r="H66" s="7">
        <f t="shared" si="16"/>
        <v>0</v>
      </c>
      <c r="I66" s="7">
        <f t="shared" si="16"/>
        <v>0</v>
      </c>
      <c r="J66" s="7">
        <f t="shared" si="16"/>
        <v>0</v>
      </c>
      <c r="K66" s="7">
        <f t="shared" si="16"/>
        <v>0</v>
      </c>
      <c r="L66" s="39">
        <f>K66-'1.Budget Ander Project (detail)'!K129</f>
        <v>0</v>
      </c>
      <c r="O66" s="80"/>
    </row>
    <row r="67" spans="2:15" x14ac:dyDescent="0.2">
      <c r="B67" s="45"/>
      <c r="C67" s="46"/>
      <c r="D67" s="47"/>
      <c r="E67" s="47"/>
      <c r="F67" s="47"/>
      <c r="G67" s="47"/>
      <c r="H67" s="47"/>
      <c r="I67" s="47"/>
      <c r="J67" s="47"/>
      <c r="K67" s="47"/>
      <c r="O67" s="78"/>
    </row>
    <row r="68" spans="2:15" s="38" customFormat="1" x14ac:dyDescent="0.2">
      <c r="B68" s="40"/>
      <c r="C68" s="47"/>
      <c r="D68" s="47"/>
      <c r="E68" s="47"/>
      <c r="F68" s="47"/>
      <c r="G68" s="47"/>
      <c r="H68" s="47"/>
      <c r="I68" s="47"/>
      <c r="J68" s="47"/>
      <c r="K68" s="47"/>
      <c r="M68" s="13"/>
      <c r="O68" s="78"/>
    </row>
    <row r="69" spans="2:15" s="38" customFormat="1" x14ac:dyDescent="0.2">
      <c r="B69" s="40"/>
      <c r="C69" s="47"/>
      <c r="D69" s="47"/>
      <c r="E69" s="47"/>
      <c r="F69" s="47"/>
      <c r="G69" s="47"/>
      <c r="H69" s="47"/>
      <c r="I69" s="47"/>
      <c r="J69" s="47"/>
      <c r="K69" s="47"/>
      <c r="M69" s="13"/>
      <c r="O69" s="79"/>
    </row>
    <row r="70" spans="2:15" x14ac:dyDescent="0.2">
      <c r="M70" s="13"/>
      <c r="O70" s="78"/>
    </row>
    <row r="71" spans="2:15" x14ac:dyDescent="0.2">
      <c r="C71" s="33" t="s">
        <v>61</v>
      </c>
      <c r="D71" s="123" t="s">
        <v>158</v>
      </c>
      <c r="E71" s="119"/>
      <c r="F71" s="119"/>
      <c r="M71" s="13"/>
      <c r="O71" s="77"/>
    </row>
    <row r="72" spans="2:15" x14ac:dyDescent="0.2">
      <c r="B72" s="57" t="s">
        <v>250</v>
      </c>
      <c r="C72" s="58">
        <f>IF(('1.Budget Ander Project (detail)'!C144)="","",('1.Budget Ander Project (detail)'!C144))</f>
        <v>0</v>
      </c>
      <c r="D72" s="124" t="str">
        <f>IF(('1.Budget Ander Project (detail)'!D144)="","",('1.Budget Ander Project (detail)'!D144))</f>
        <v/>
      </c>
      <c r="E72" s="124" t="str">
        <f>IF(('1.Budget Ander Project (detail)'!E144)="","",('1.Budget Ander Project (detail)'!E144))</f>
        <v/>
      </c>
      <c r="F72" s="124" t="str">
        <f>IF(('1.Budget Ander Project (detail)'!F144)="","",('1.Budget Ander Project (detail)'!F144))</f>
        <v/>
      </c>
      <c r="M72" s="13"/>
    </row>
    <row r="73" spans="2:15" x14ac:dyDescent="0.2">
      <c r="B73" s="57" t="s">
        <v>251</v>
      </c>
      <c r="C73" s="113" t="str">
        <f>IF(('1.Budget Ander Project (detail)'!C145)="","",('1.Budget Ander Project (detail)'!C145))</f>
        <v>Uren</v>
      </c>
      <c r="D73" s="124" t="str">
        <f>IF(('1.Budget Ander Project (detail)'!D145)="","",('1.Budget Ander Project (detail)'!D145))</f>
        <v/>
      </c>
      <c r="E73" s="124" t="str">
        <f>IF(('1.Budget Ander Project (detail)'!E145)="","",('1.Budget Ander Project (detail)'!E145))</f>
        <v/>
      </c>
      <c r="F73" s="124" t="str">
        <f>IF(('1.Budget Ander Project (detail)'!F145)="","",('1.Budget Ander Project (detail)'!F145))</f>
        <v/>
      </c>
      <c r="M73" s="13"/>
    </row>
    <row r="74" spans="2:15" x14ac:dyDescent="0.2">
      <c r="B74" s="57" t="s">
        <v>255</v>
      </c>
      <c r="C74" s="58">
        <f>IF(('1.Budget Ander Project (detail)'!C146)="","",('1.Budget Ander Project (detail)'!C146))</f>
        <v>0</v>
      </c>
      <c r="D74" s="124" t="str">
        <f>IF(('1.Budget Ander Project (detail)'!D146)="","",('1.Budget Ander Project (detail)'!D146))</f>
        <v/>
      </c>
      <c r="E74" s="124" t="str">
        <f>IF(('1.Budget Ander Project (detail)'!E146)="","",('1.Budget Ander Project (detail)'!E146))</f>
        <v/>
      </c>
      <c r="F74" s="124" t="str">
        <f>IF(('1.Budget Ander Project (detail)'!F146)="","",('1.Budget Ander Project (detail)'!F146))</f>
        <v/>
      </c>
    </row>
    <row r="77" spans="2:15" x14ac:dyDescent="0.2">
      <c r="M77" s="13"/>
    </row>
    <row r="78" spans="2:15" x14ac:dyDescent="0.2">
      <c r="M78" s="13"/>
    </row>
    <row r="79" spans="2:15" x14ac:dyDescent="0.2">
      <c r="M79" s="13"/>
      <c r="O79" s="78"/>
    </row>
    <row r="80" spans="2:15" x14ac:dyDescent="0.2">
      <c r="M80" s="13"/>
    </row>
    <row r="81" spans="13:13" x14ac:dyDescent="0.2">
      <c r="M81" s="13"/>
    </row>
    <row r="82" spans="13:13" x14ac:dyDescent="0.2">
      <c r="M82" s="13"/>
    </row>
  </sheetData>
  <sheetProtection algorithmName="SHA-512" hashValue="/+rRPWUfytu22xfCkh3NnSz0htfebXWqS/D8nX8TIkPoAxW17ZeDFMP21oJ6f7vhD8QtZE2E5WnW14u27hOSow==" saltValue="dzS+Lxo4oYAjGUmiX4wLRw==" spinCount="100000" sheet="1" formatCells="0" formatColumns="0" formatRows="0" insertColumns="0" insertRows="0" insertHyperlinks="0" deleteColumns="0" deleteRows="0" sort="0" autoFilter="0" pivotTables="0"/>
  <mergeCells count="11">
    <mergeCell ref="C1:J1"/>
    <mergeCell ref="C11:K11"/>
    <mergeCell ref="C6:D6"/>
    <mergeCell ref="C7:D7"/>
    <mergeCell ref="C9:D9"/>
    <mergeCell ref="C8:D8"/>
    <mergeCell ref="M15:M20"/>
    <mergeCell ref="D71:F71"/>
    <mergeCell ref="D72:F72"/>
    <mergeCell ref="D73:F73"/>
    <mergeCell ref="D74:F74"/>
  </mergeCells>
  <phoneticPr fontId="20" type="noConversion"/>
  <pageMargins left="0.7" right="0.7" top="0.75" bottom="0.75" header="0.3" footer="0.3"/>
  <pageSetup paperSize="9" orientation="landscape" r:id="rId1"/>
  <ignoredErrors>
    <ignoredError sqref="C25:J30 C72:F72 C74:F74 D73:F73" unlockedFormula="1"/>
    <ignoredError sqref="K67:K69 K21:K56 K65 K59:K63" formulaRange="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932A6-99D8-4E92-A6F3-C976BCFF3312}">
  <sheetPr>
    <tabColor rgb="FF00B0F0"/>
  </sheetPr>
  <dimension ref="B2:N24"/>
  <sheetViews>
    <sheetView showGridLines="0" workbookViewId="0"/>
  </sheetViews>
  <sheetFormatPr defaultRowHeight="12.75" x14ac:dyDescent="0.2"/>
  <cols>
    <col min="1" max="1" width="1.25" customWidth="1"/>
    <col min="2" max="2" width="145.75" customWidth="1"/>
  </cols>
  <sheetData>
    <row r="2" spans="2:14" s="13" customFormat="1" x14ac:dyDescent="0.2">
      <c r="B2" s="12" t="s">
        <v>159</v>
      </c>
    </row>
    <row r="4" spans="2:14" s="15" customFormat="1" ht="17.45" customHeight="1" x14ac:dyDescent="0.2">
      <c r="B4" s="14" t="s">
        <v>160</v>
      </c>
    </row>
    <row r="5" spans="2:14" ht="24" customHeight="1" x14ac:dyDescent="0.2">
      <c r="B5" s="16" t="s">
        <v>161</v>
      </c>
    </row>
    <row r="6" spans="2:14" x14ac:dyDescent="0.2">
      <c r="B6" s="17" t="s">
        <v>162</v>
      </c>
    </row>
    <row r="7" spans="2:14" ht="26.45" customHeight="1" x14ac:dyDescent="0.2">
      <c r="B7" s="18" t="s">
        <v>163</v>
      </c>
    </row>
    <row r="8" spans="2:14" x14ac:dyDescent="0.2">
      <c r="B8" s="17" t="s">
        <v>164</v>
      </c>
    </row>
    <row r="9" spans="2:14" ht="32.25" customHeight="1" x14ac:dyDescent="0.2">
      <c r="B9" s="18" t="s">
        <v>247</v>
      </c>
      <c r="C9" s="18"/>
      <c r="D9" s="18"/>
      <c r="E9" s="18"/>
      <c r="F9" s="18"/>
      <c r="G9" s="18"/>
      <c r="H9" s="18"/>
      <c r="I9" s="18"/>
      <c r="J9" s="18"/>
      <c r="K9" s="18"/>
      <c r="L9" s="18"/>
      <c r="M9" s="18"/>
      <c r="N9" s="18"/>
    </row>
    <row r="10" spans="2:14" ht="33.6" customHeight="1" x14ac:dyDescent="0.2">
      <c r="B10" s="18" t="s">
        <v>165</v>
      </c>
      <c r="C10" s="18"/>
      <c r="D10" s="18"/>
      <c r="E10" s="18"/>
      <c r="F10" s="18"/>
      <c r="G10" s="18"/>
      <c r="H10" s="18"/>
      <c r="I10" s="18"/>
      <c r="J10" s="18"/>
      <c r="K10" s="18"/>
      <c r="L10" s="18"/>
      <c r="M10" s="18"/>
      <c r="N10" s="18"/>
    </row>
    <row r="11" spans="2:14" x14ac:dyDescent="0.2">
      <c r="B11" s="17" t="s">
        <v>166</v>
      </c>
    </row>
    <row r="12" spans="2:14" ht="19.5" customHeight="1" x14ac:dyDescent="0.2">
      <c r="B12" s="18" t="s">
        <v>167</v>
      </c>
      <c r="C12" s="18"/>
      <c r="D12" s="18"/>
      <c r="E12" s="18"/>
      <c r="F12" s="18"/>
      <c r="G12" s="18"/>
      <c r="H12" s="18"/>
      <c r="I12" s="18"/>
      <c r="J12" s="18"/>
      <c r="K12" s="18"/>
      <c r="L12" s="18"/>
      <c r="M12" s="18"/>
      <c r="N12" s="18"/>
    </row>
    <row r="13" spans="2:14" ht="38.25" customHeight="1" x14ac:dyDescent="0.2">
      <c r="B13" s="18" t="s">
        <v>168</v>
      </c>
      <c r="C13" s="18"/>
      <c r="D13" s="18"/>
      <c r="E13" s="18"/>
      <c r="F13" s="18"/>
      <c r="G13" s="18"/>
      <c r="H13" s="18"/>
      <c r="I13" s="18"/>
      <c r="J13" s="18"/>
      <c r="K13" s="18"/>
      <c r="L13" s="18"/>
      <c r="M13" s="18"/>
      <c r="N13" s="18"/>
    </row>
    <row r="14" spans="2:14" x14ac:dyDescent="0.2">
      <c r="B14" s="17" t="s">
        <v>169</v>
      </c>
    </row>
    <row r="15" spans="2:14" ht="39" customHeight="1" x14ac:dyDescent="0.2">
      <c r="B15" s="18" t="s">
        <v>170</v>
      </c>
      <c r="C15" s="18"/>
      <c r="D15" s="18"/>
      <c r="E15" s="18"/>
      <c r="F15" s="18"/>
      <c r="G15" s="18"/>
      <c r="H15" s="18"/>
      <c r="I15" s="18"/>
      <c r="J15" s="18"/>
      <c r="K15" s="18"/>
      <c r="L15" s="18"/>
      <c r="M15" s="18"/>
      <c r="N15" s="18"/>
    </row>
    <row r="16" spans="2:14" x14ac:dyDescent="0.2">
      <c r="B16" s="17" t="s">
        <v>171</v>
      </c>
    </row>
    <row r="17" spans="2:14" ht="25.7" customHeight="1" x14ac:dyDescent="0.2">
      <c r="B17" s="19" t="s">
        <v>172</v>
      </c>
      <c r="C17" s="19"/>
      <c r="D17" s="19"/>
      <c r="E17" s="19"/>
      <c r="F17" s="19"/>
      <c r="G17" s="19"/>
      <c r="H17" s="19"/>
      <c r="I17" s="19"/>
      <c r="J17" s="19"/>
      <c r="K17" s="19"/>
      <c r="L17" s="19"/>
      <c r="M17" s="19"/>
      <c r="N17" s="19"/>
    </row>
    <row r="18" spans="2:14" x14ac:dyDescent="0.2">
      <c r="B18" s="20"/>
    </row>
    <row r="19" spans="2:14" x14ac:dyDescent="0.2">
      <c r="B19" s="21" t="s">
        <v>173</v>
      </c>
    </row>
    <row r="21" spans="2:14" x14ac:dyDescent="0.2">
      <c r="B21" s="103" t="s">
        <v>174</v>
      </c>
    </row>
    <row r="24" spans="2:14" x14ac:dyDescent="0.2">
      <c r="C24" s="5"/>
    </row>
  </sheetData>
  <sheetProtection algorithmName="SHA-512" hashValue="YQI3aZXIyQ7H9pcWQr9Dhqme9uSD0ovGwqhdOkxypOGJhZ7G2JJZBamlIH25XZqptp0Dc9ioMkNbOfMZc6sD2A==" saltValue="9LUSVPp2N324J5iSjDR6rA==" spinCount="100000" sheet="1" formatCells="0" formatColumns="0" insertRows="0" deleteRows="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04BD3-2D9B-45DD-AF20-41BBC3FCB7FB}">
  <sheetPr>
    <tabColor theme="5" tint="-0.249977111117893"/>
  </sheetPr>
  <dimension ref="A1:J109"/>
  <sheetViews>
    <sheetView showGridLines="0" workbookViewId="0">
      <pane ySplit="1" topLeftCell="A2" activePane="bottomLeft" state="frozen"/>
      <selection activeCell="C9" sqref="C9:D9"/>
      <selection pane="bottomLeft" activeCell="A2" sqref="A2"/>
    </sheetView>
  </sheetViews>
  <sheetFormatPr defaultRowHeight="12.75" x14ac:dyDescent="0.2"/>
  <cols>
    <col min="1" max="1" width="39.125" bestFit="1" customWidth="1"/>
    <col min="2" max="2" width="48.875" bestFit="1" customWidth="1"/>
    <col min="3" max="10" width="10.125" bestFit="1" customWidth="1"/>
  </cols>
  <sheetData>
    <row r="1" spans="1:10" s="4" customFormat="1" x14ac:dyDescent="0.2">
      <c r="A1" s="4" t="s">
        <v>124</v>
      </c>
      <c r="B1" s="4" t="s">
        <v>121</v>
      </c>
      <c r="C1" s="4" t="s">
        <v>53</v>
      </c>
      <c r="D1" s="4" t="s">
        <v>54</v>
      </c>
      <c r="E1" s="4" t="s">
        <v>55</v>
      </c>
      <c r="F1" s="4" t="s">
        <v>56</v>
      </c>
      <c r="G1" s="4" t="s">
        <v>57</v>
      </c>
      <c r="H1" s="4" t="s">
        <v>58</v>
      </c>
      <c r="I1" s="4" t="s">
        <v>59</v>
      </c>
      <c r="J1" s="4" t="s">
        <v>60</v>
      </c>
    </row>
    <row r="2" spans="1:10" x14ac:dyDescent="0.2">
      <c r="A2" t="s">
        <v>244</v>
      </c>
      <c r="B2" s="8" t="s">
        <v>130</v>
      </c>
      <c r="C2" s="3">
        <v>55</v>
      </c>
      <c r="D2" s="3">
        <v>57.3</v>
      </c>
      <c r="E2" s="3">
        <v>59.4</v>
      </c>
      <c r="F2" s="3">
        <v>61.4</v>
      </c>
      <c r="G2" s="3">
        <v>63.4</v>
      </c>
      <c r="H2" s="3">
        <v>65.400000000000006</v>
      </c>
      <c r="I2" s="3">
        <v>67.5</v>
      </c>
      <c r="J2" s="3">
        <v>69.7</v>
      </c>
    </row>
    <row r="3" spans="1:10" x14ac:dyDescent="0.2">
      <c r="A3" t="s">
        <v>244</v>
      </c>
      <c r="B3" s="8" t="s">
        <v>131</v>
      </c>
      <c r="C3" s="3">
        <v>75</v>
      </c>
      <c r="D3" s="3">
        <v>78.099999999999994</v>
      </c>
      <c r="E3" s="3">
        <v>80.900000000000006</v>
      </c>
      <c r="F3" s="3">
        <v>83.7</v>
      </c>
      <c r="G3" s="3">
        <v>86.4</v>
      </c>
      <c r="H3" s="3">
        <v>89.2</v>
      </c>
      <c r="I3" s="3">
        <v>92.1</v>
      </c>
      <c r="J3" s="3">
        <v>95</v>
      </c>
    </row>
    <row r="4" spans="1:10" x14ac:dyDescent="0.2">
      <c r="A4" t="s">
        <v>244</v>
      </c>
      <c r="B4" s="8" t="s">
        <v>132</v>
      </c>
      <c r="C4" s="3">
        <v>105</v>
      </c>
      <c r="D4" s="3">
        <v>109.3</v>
      </c>
      <c r="E4" s="3">
        <v>113.2</v>
      </c>
      <c r="F4" s="3">
        <v>117</v>
      </c>
      <c r="G4" s="3">
        <v>120.7</v>
      </c>
      <c r="H4" s="3">
        <v>124.6</v>
      </c>
      <c r="I4" s="3">
        <v>128.6</v>
      </c>
      <c r="J4" s="3">
        <v>132.69999999999999</v>
      </c>
    </row>
    <row r="5" spans="1:10" x14ac:dyDescent="0.2">
      <c r="A5" t="s">
        <v>244</v>
      </c>
      <c r="B5" s="8" t="s">
        <v>133</v>
      </c>
      <c r="C5" s="3">
        <v>84.7</v>
      </c>
      <c r="D5" s="3">
        <v>88.2</v>
      </c>
      <c r="E5" s="3">
        <v>91.4</v>
      </c>
      <c r="F5" s="3">
        <v>94.5</v>
      </c>
      <c r="G5" s="3">
        <v>97.5</v>
      </c>
      <c r="H5" s="3">
        <v>100.6</v>
      </c>
      <c r="I5" s="3">
        <v>103.8</v>
      </c>
      <c r="J5" s="3">
        <v>107.1</v>
      </c>
    </row>
    <row r="6" spans="1:10" x14ac:dyDescent="0.2">
      <c r="A6" t="s">
        <v>244</v>
      </c>
      <c r="B6" t="s">
        <v>134</v>
      </c>
      <c r="C6" s="3">
        <v>121</v>
      </c>
      <c r="D6" s="3">
        <v>126</v>
      </c>
      <c r="E6" s="3">
        <v>130.5</v>
      </c>
      <c r="F6" s="3">
        <v>134.9</v>
      </c>
      <c r="G6" s="3">
        <v>139.19999999999999</v>
      </c>
      <c r="H6" s="3">
        <v>143.69999999999999</v>
      </c>
      <c r="I6" s="3">
        <v>148.30000000000001</v>
      </c>
      <c r="J6" s="3">
        <v>153</v>
      </c>
    </row>
    <row r="7" spans="1:10" x14ac:dyDescent="0.2">
      <c r="A7" t="s">
        <v>244</v>
      </c>
      <c r="B7" s="8" t="s">
        <v>135</v>
      </c>
      <c r="C7" s="3">
        <v>163.30000000000001</v>
      </c>
      <c r="D7" s="3">
        <v>170</v>
      </c>
      <c r="E7" s="3">
        <v>176.1</v>
      </c>
      <c r="F7" s="3">
        <v>182.1</v>
      </c>
      <c r="G7" s="3">
        <v>187.9</v>
      </c>
      <c r="H7" s="3">
        <v>193.9</v>
      </c>
      <c r="I7" s="3">
        <v>200.1</v>
      </c>
      <c r="J7" s="3">
        <v>206.5</v>
      </c>
    </row>
    <row r="8" spans="1:10" x14ac:dyDescent="0.2">
      <c r="B8" s="8"/>
      <c r="C8" s="3"/>
      <c r="D8" s="3"/>
      <c r="E8" s="3"/>
      <c r="F8" s="3"/>
      <c r="G8" s="3"/>
      <c r="H8" s="3"/>
      <c r="I8" s="3"/>
      <c r="J8" s="3"/>
    </row>
    <row r="9" spans="1:10" x14ac:dyDescent="0.2">
      <c r="B9" s="8"/>
      <c r="C9" s="3"/>
      <c r="D9" s="3"/>
      <c r="E9" s="3"/>
      <c r="F9" s="3"/>
      <c r="G9" s="3"/>
      <c r="H9" s="3"/>
      <c r="I9" s="3"/>
      <c r="J9" s="3"/>
    </row>
    <row r="10" spans="1:10" x14ac:dyDescent="0.2">
      <c r="C10" s="3"/>
      <c r="D10" s="3"/>
      <c r="E10" s="3"/>
      <c r="F10" s="3"/>
      <c r="G10" s="3"/>
      <c r="H10" s="3"/>
      <c r="I10" s="3"/>
      <c r="J10" s="3"/>
    </row>
    <row r="11" spans="1:10" x14ac:dyDescent="0.2">
      <c r="C11" s="3"/>
      <c r="D11" s="3"/>
      <c r="E11" s="3"/>
      <c r="F11" s="3"/>
      <c r="G11" s="3"/>
      <c r="H11" s="3"/>
      <c r="I11" s="3"/>
      <c r="J11" s="3"/>
    </row>
    <row r="12" spans="1:10" x14ac:dyDescent="0.2">
      <c r="B12" s="8"/>
      <c r="C12" s="3"/>
      <c r="D12" s="3"/>
      <c r="E12" s="3"/>
      <c r="F12" s="3"/>
      <c r="G12" s="3"/>
      <c r="H12" s="3"/>
      <c r="I12" s="3"/>
      <c r="J12" s="3"/>
    </row>
    <row r="13" spans="1:10" x14ac:dyDescent="0.2">
      <c r="B13" s="8"/>
      <c r="C13" s="3"/>
      <c r="D13" s="3"/>
      <c r="E13" s="3"/>
      <c r="F13" s="3"/>
      <c r="G13" s="3"/>
      <c r="H13" s="3"/>
      <c r="I13" s="3"/>
      <c r="J13" s="3"/>
    </row>
    <row r="14" spans="1:10" x14ac:dyDescent="0.2">
      <c r="B14" s="8"/>
      <c r="C14" s="3"/>
      <c r="D14" s="3"/>
      <c r="E14" s="3"/>
      <c r="F14" s="3"/>
      <c r="G14" s="3"/>
      <c r="H14" s="3"/>
      <c r="I14" s="3"/>
      <c r="J14" s="3"/>
    </row>
    <row r="15" spans="1:10" x14ac:dyDescent="0.2">
      <c r="B15" s="8"/>
      <c r="C15" s="3"/>
      <c r="D15" s="3"/>
      <c r="E15" s="3"/>
      <c r="F15" s="3"/>
      <c r="G15" s="3"/>
      <c r="H15" s="3"/>
      <c r="I15" s="3"/>
      <c r="J15" s="3"/>
    </row>
    <row r="16" spans="1:10" x14ac:dyDescent="0.2">
      <c r="C16" s="3"/>
      <c r="D16" s="3"/>
      <c r="E16" s="3"/>
      <c r="F16" s="3"/>
      <c r="G16" s="3"/>
      <c r="H16" s="3"/>
      <c r="I16" s="3"/>
      <c r="J16" s="3"/>
    </row>
    <row r="17" spans="2:10" x14ac:dyDescent="0.2">
      <c r="B17" s="8"/>
      <c r="C17" s="3"/>
      <c r="D17" s="3"/>
      <c r="E17" s="3"/>
      <c r="F17" s="3"/>
      <c r="G17" s="3"/>
      <c r="H17" s="3"/>
      <c r="I17" s="3"/>
      <c r="J17" s="3"/>
    </row>
    <row r="18" spans="2:10" x14ac:dyDescent="0.2">
      <c r="B18" s="8"/>
      <c r="C18" s="3"/>
      <c r="D18" s="3"/>
      <c r="E18" s="3"/>
      <c r="F18" s="3"/>
      <c r="G18" s="3"/>
      <c r="H18" s="3"/>
      <c r="I18" s="3"/>
      <c r="J18" s="3"/>
    </row>
    <row r="19" spans="2:10" x14ac:dyDescent="0.2">
      <c r="B19" s="8"/>
      <c r="C19" s="3"/>
      <c r="D19" s="3"/>
      <c r="E19" s="3"/>
      <c r="F19" s="3"/>
      <c r="G19" s="3"/>
      <c r="H19" s="3"/>
      <c r="I19" s="3"/>
      <c r="J19" s="3"/>
    </row>
    <row r="20" spans="2:10" x14ac:dyDescent="0.2">
      <c r="B20" s="8"/>
      <c r="C20" s="3"/>
      <c r="D20" s="3"/>
      <c r="E20" s="3"/>
      <c r="F20" s="3"/>
      <c r="G20" s="3"/>
      <c r="H20" s="3"/>
      <c r="I20" s="3"/>
      <c r="J20" s="3"/>
    </row>
    <row r="21" spans="2:10" x14ac:dyDescent="0.2">
      <c r="C21" s="3"/>
      <c r="D21" s="3"/>
      <c r="E21" s="3"/>
      <c r="F21" s="3"/>
      <c r="G21" s="3"/>
      <c r="H21" s="3"/>
      <c r="I21" s="3"/>
      <c r="J21" s="3"/>
    </row>
    <row r="22" spans="2:10" x14ac:dyDescent="0.2">
      <c r="B22" s="8"/>
      <c r="C22" s="3"/>
      <c r="D22" s="3"/>
      <c r="E22" s="3"/>
      <c r="F22" s="3"/>
      <c r="G22" s="3"/>
      <c r="H22" s="3"/>
      <c r="I22" s="3"/>
      <c r="J22" s="3"/>
    </row>
    <row r="23" spans="2:10" x14ac:dyDescent="0.2">
      <c r="B23" s="8"/>
      <c r="C23" s="3"/>
      <c r="D23" s="3"/>
      <c r="E23" s="3"/>
      <c r="F23" s="3"/>
      <c r="G23" s="3"/>
      <c r="H23" s="3"/>
      <c r="I23" s="3"/>
      <c r="J23" s="3"/>
    </row>
    <row r="24" spans="2:10" x14ac:dyDescent="0.2">
      <c r="B24" s="8"/>
      <c r="C24" s="3"/>
      <c r="D24" s="3"/>
      <c r="E24" s="3"/>
      <c r="F24" s="3"/>
      <c r="G24" s="3"/>
      <c r="H24" s="3"/>
      <c r="I24" s="3"/>
      <c r="J24" s="3"/>
    </row>
    <row r="25" spans="2:10" x14ac:dyDescent="0.2">
      <c r="B25" s="8"/>
      <c r="C25" s="3"/>
      <c r="D25" s="3"/>
      <c r="E25" s="3"/>
      <c r="F25" s="3"/>
      <c r="G25" s="3"/>
      <c r="H25" s="3"/>
      <c r="I25" s="3"/>
      <c r="J25" s="3"/>
    </row>
    <row r="26" spans="2:10" x14ac:dyDescent="0.2">
      <c r="C26" s="3"/>
      <c r="D26" s="3"/>
      <c r="E26" s="3"/>
      <c r="F26" s="3"/>
      <c r="G26" s="3"/>
      <c r="H26" s="3"/>
      <c r="I26" s="3"/>
      <c r="J26" s="3"/>
    </row>
    <row r="27" spans="2:10" x14ac:dyDescent="0.2">
      <c r="B27" s="8"/>
      <c r="C27" s="3"/>
      <c r="D27" s="3"/>
      <c r="E27" s="3"/>
      <c r="F27" s="3"/>
      <c r="G27" s="3"/>
      <c r="H27" s="3"/>
      <c r="I27" s="3"/>
      <c r="J27" s="3"/>
    </row>
    <row r="28" spans="2:10" x14ac:dyDescent="0.2">
      <c r="B28" s="8"/>
      <c r="C28" s="3"/>
      <c r="D28" s="3"/>
      <c r="E28" s="3"/>
      <c r="F28" s="3"/>
      <c r="G28" s="3"/>
      <c r="H28" s="3"/>
      <c r="I28" s="3"/>
      <c r="J28" s="3"/>
    </row>
    <row r="29" spans="2:10" x14ac:dyDescent="0.2">
      <c r="B29" s="8"/>
      <c r="C29" s="3"/>
      <c r="D29" s="3"/>
      <c r="E29" s="3"/>
      <c r="F29" s="3"/>
      <c r="G29" s="3"/>
      <c r="H29" s="3"/>
      <c r="I29" s="3"/>
      <c r="J29" s="3"/>
    </row>
    <row r="30" spans="2:10" x14ac:dyDescent="0.2">
      <c r="B30" s="8"/>
      <c r="C30" s="3"/>
      <c r="D30" s="3"/>
      <c r="E30" s="3"/>
      <c r="F30" s="3"/>
      <c r="G30" s="3"/>
      <c r="H30" s="3"/>
      <c r="I30" s="3"/>
      <c r="J30" s="3"/>
    </row>
    <row r="31" spans="2:10" x14ac:dyDescent="0.2">
      <c r="C31" s="3"/>
      <c r="D31" s="3"/>
      <c r="E31" s="3"/>
      <c r="F31" s="3"/>
      <c r="G31" s="3"/>
      <c r="H31" s="3"/>
      <c r="I31" s="3"/>
      <c r="J31" s="3"/>
    </row>
    <row r="32" spans="2:10" x14ac:dyDescent="0.2">
      <c r="B32" s="8"/>
      <c r="C32" s="3"/>
      <c r="D32" s="3"/>
      <c r="E32" s="3"/>
      <c r="F32" s="3"/>
      <c r="G32" s="3"/>
      <c r="H32" s="3"/>
      <c r="I32" s="3"/>
      <c r="J32" s="3"/>
    </row>
    <row r="33" spans="2:10" x14ac:dyDescent="0.2">
      <c r="B33" s="8"/>
      <c r="C33" s="3"/>
      <c r="D33" s="3"/>
      <c r="E33" s="3"/>
      <c r="F33" s="3"/>
      <c r="G33" s="3"/>
      <c r="H33" s="3"/>
      <c r="I33" s="3"/>
      <c r="J33" s="3"/>
    </row>
    <row r="34" spans="2:10" x14ac:dyDescent="0.2">
      <c r="B34" s="8"/>
      <c r="C34" s="3"/>
      <c r="D34" s="3"/>
      <c r="E34" s="3"/>
      <c r="F34" s="3"/>
      <c r="G34" s="3"/>
      <c r="H34" s="3"/>
      <c r="I34" s="3"/>
      <c r="J34" s="3"/>
    </row>
    <row r="35" spans="2:10" x14ac:dyDescent="0.2">
      <c r="B35" s="8"/>
      <c r="C35" s="3"/>
      <c r="D35" s="3"/>
      <c r="E35" s="3"/>
      <c r="F35" s="3"/>
      <c r="G35" s="3"/>
      <c r="H35" s="3"/>
      <c r="I35" s="3"/>
      <c r="J35" s="3"/>
    </row>
    <row r="36" spans="2:10" x14ac:dyDescent="0.2">
      <c r="C36" s="3"/>
      <c r="D36" s="3"/>
      <c r="E36" s="3"/>
      <c r="F36" s="3"/>
      <c r="G36" s="3"/>
      <c r="H36" s="3"/>
      <c r="I36" s="3"/>
      <c r="J36" s="3"/>
    </row>
    <row r="37" spans="2:10" x14ac:dyDescent="0.2">
      <c r="B37" s="8"/>
      <c r="C37" s="3"/>
      <c r="D37" s="3"/>
      <c r="E37" s="3"/>
      <c r="F37" s="3"/>
      <c r="G37" s="3"/>
      <c r="H37" s="3"/>
      <c r="I37" s="3"/>
      <c r="J37" s="3"/>
    </row>
    <row r="38" spans="2:10" x14ac:dyDescent="0.2">
      <c r="B38" s="8"/>
      <c r="C38" s="3"/>
      <c r="D38" s="3"/>
      <c r="E38" s="3"/>
      <c r="F38" s="3"/>
      <c r="G38" s="3"/>
      <c r="H38" s="3"/>
      <c r="I38" s="3"/>
      <c r="J38" s="3"/>
    </row>
    <row r="39" spans="2:10" x14ac:dyDescent="0.2">
      <c r="B39" s="8"/>
      <c r="C39" s="3"/>
      <c r="D39" s="3"/>
      <c r="E39" s="3"/>
      <c r="F39" s="3"/>
      <c r="G39" s="3"/>
      <c r="H39" s="3"/>
      <c r="I39" s="3"/>
      <c r="J39" s="3"/>
    </row>
    <row r="40" spans="2:10" x14ac:dyDescent="0.2">
      <c r="B40" s="8"/>
      <c r="C40" s="3"/>
      <c r="D40" s="3"/>
      <c r="E40" s="3"/>
      <c r="F40" s="3"/>
      <c r="G40" s="3"/>
      <c r="H40" s="3"/>
      <c r="I40" s="3"/>
      <c r="J40" s="3"/>
    </row>
    <row r="41" spans="2:10" x14ac:dyDescent="0.2">
      <c r="C41" s="3"/>
      <c r="D41" s="3"/>
      <c r="E41" s="3"/>
      <c r="F41" s="3"/>
      <c r="G41" s="3"/>
      <c r="H41" s="3"/>
      <c r="I41" s="3"/>
      <c r="J41" s="3"/>
    </row>
    <row r="42" spans="2:10" x14ac:dyDescent="0.2">
      <c r="B42" s="8"/>
      <c r="C42" s="3"/>
      <c r="D42" s="3"/>
      <c r="E42" s="3"/>
      <c r="F42" s="3"/>
      <c r="G42" s="3"/>
      <c r="H42" s="3"/>
      <c r="I42" s="3"/>
      <c r="J42" s="3"/>
    </row>
    <row r="43" spans="2:10" x14ac:dyDescent="0.2">
      <c r="B43" s="8"/>
      <c r="C43" s="3"/>
      <c r="D43" s="3"/>
      <c r="E43" s="3"/>
      <c r="F43" s="3"/>
      <c r="G43" s="3"/>
      <c r="H43" s="3"/>
      <c r="I43" s="3"/>
      <c r="J43" s="3"/>
    </row>
    <row r="44" spans="2:10" x14ac:dyDescent="0.2">
      <c r="B44" s="8"/>
      <c r="C44" s="3"/>
      <c r="D44" s="3"/>
      <c r="E44" s="3"/>
      <c r="F44" s="3"/>
      <c r="G44" s="3"/>
      <c r="H44" s="3"/>
      <c r="I44" s="3"/>
      <c r="J44" s="3"/>
    </row>
    <row r="45" spans="2:10" x14ac:dyDescent="0.2">
      <c r="B45" s="8"/>
      <c r="C45" s="3"/>
      <c r="D45" s="3"/>
      <c r="E45" s="3"/>
      <c r="F45" s="3"/>
      <c r="G45" s="3"/>
      <c r="H45" s="3"/>
      <c r="I45" s="3"/>
      <c r="J45" s="3"/>
    </row>
    <row r="46" spans="2:10" x14ac:dyDescent="0.2">
      <c r="C46" s="3"/>
      <c r="D46" s="3"/>
      <c r="E46" s="3"/>
      <c r="F46" s="3"/>
      <c r="G46" s="3"/>
      <c r="H46" s="3"/>
      <c r="I46" s="3"/>
      <c r="J46" s="3"/>
    </row>
    <row r="47" spans="2:10" x14ac:dyDescent="0.2">
      <c r="B47" s="8"/>
      <c r="C47" s="3"/>
      <c r="D47" s="3"/>
      <c r="E47" s="3"/>
      <c r="F47" s="3"/>
      <c r="G47" s="3"/>
      <c r="H47" s="3"/>
      <c r="I47" s="3"/>
      <c r="J47" s="3"/>
    </row>
    <row r="48" spans="2:10" x14ac:dyDescent="0.2">
      <c r="B48" s="8"/>
      <c r="C48" s="3"/>
      <c r="D48" s="3"/>
      <c r="E48" s="3"/>
      <c r="F48" s="3"/>
      <c r="G48" s="3"/>
      <c r="H48" s="3"/>
      <c r="I48" s="3"/>
      <c r="J48" s="3"/>
    </row>
    <row r="49" spans="2:10" x14ac:dyDescent="0.2">
      <c r="B49" s="8"/>
      <c r="C49" s="3"/>
      <c r="D49" s="3"/>
      <c r="E49" s="3"/>
      <c r="F49" s="3"/>
      <c r="G49" s="3"/>
      <c r="H49" s="3"/>
      <c r="I49" s="3"/>
      <c r="J49" s="3"/>
    </row>
    <row r="50" spans="2:10" x14ac:dyDescent="0.2">
      <c r="B50" s="8"/>
      <c r="C50" s="3"/>
      <c r="D50" s="3"/>
      <c r="E50" s="3"/>
      <c r="F50" s="3"/>
      <c r="G50" s="3"/>
      <c r="H50" s="3"/>
      <c r="I50" s="3"/>
      <c r="J50" s="3"/>
    </row>
    <row r="51" spans="2:10" x14ac:dyDescent="0.2">
      <c r="C51" s="3"/>
      <c r="D51" s="3"/>
      <c r="E51" s="3"/>
      <c r="F51" s="3"/>
      <c r="G51" s="3"/>
      <c r="H51" s="3"/>
      <c r="I51" s="3"/>
      <c r="J51" s="3"/>
    </row>
    <row r="52" spans="2:10" x14ac:dyDescent="0.2">
      <c r="B52" s="8"/>
      <c r="C52" s="3"/>
      <c r="D52" s="3"/>
      <c r="E52" s="3"/>
      <c r="F52" s="3"/>
      <c r="G52" s="3"/>
      <c r="H52" s="3"/>
      <c r="I52" s="3"/>
      <c r="J52" s="3"/>
    </row>
    <row r="53" spans="2:10" x14ac:dyDescent="0.2">
      <c r="B53" s="8"/>
      <c r="C53" s="3"/>
      <c r="D53" s="3"/>
      <c r="E53" s="3"/>
      <c r="F53" s="3"/>
      <c r="G53" s="3"/>
      <c r="H53" s="3"/>
      <c r="I53" s="3"/>
      <c r="J53" s="3"/>
    </row>
    <row r="54" spans="2:10" x14ac:dyDescent="0.2">
      <c r="B54" s="8"/>
      <c r="C54" s="3"/>
      <c r="D54" s="3"/>
      <c r="E54" s="3"/>
      <c r="F54" s="3"/>
      <c r="G54" s="3"/>
      <c r="H54" s="3"/>
      <c r="I54" s="3"/>
      <c r="J54" s="3"/>
    </row>
    <row r="55" spans="2:10" x14ac:dyDescent="0.2">
      <c r="B55" s="8"/>
      <c r="C55" s="3"/>
      <c r="D55" s="3"/>
      <c r="E55" s="3"/>
      <c r="F55" s="3"/>
      <c r="G55" s="3"/>
      <c r="H55" s="3"/>
      <c r="I55" s="3"/>
      <c r="J55" s="3"/>
    </row>
    <row r="56" spans="2:10" x14ac:dyDescent="0.2">
      <c r="C56" s="3"/>
      <c r="D56" s="3"/>
      <c r="E56" s="3"/>
      <c r="F56" s="3"/>
      <c r="G56" s="3"/>
      <c r="H56" s="3"/>
      <c r="I56" s="3"/>
      <c r="J56" s="3"/>
    </row>
    <row r="57" spans="2:10" x14ac:dyDescent="0.2">
      <c r="B57" s="8"/>
      <c r="C57" s="3"/>
      <c r="D57" s="3"/>
      <c r="E57" s="3"/>
      <c r="F57" s="3"/>
      <c r="G57" s="3"/>
      <c r="H57" s="3"/>
      <c r="I57" s="3"/>
      <c r="J57" s="3"/>
    </row>
    <row r="58" spans="2:10" x14ac:dyDescent="0.2">
      <c r="B58" s="8"/>
      <c r="C58" s="3"/>
      <c r="D58" s="3"/>
      <c r="E58" s="3"/>
      <c r="F58" s="3"/>
      <c r="G58" s="3"/>
      <c r="H58" s="3"/>
      <c r="I58" s="3"/>
      <c r="J58" s="3"/>
    </row>
    <row r="59" spans="2:10" x14ac:dyDescent="0.2">
      <c r="B59" s="8"/>
      <c r="C59" s="3"/>
      <c r="D59" s="3"/>
      <c r="E59" s="3"/>
      <c r="F59" s="3"/>
      <c r="G59" s="3"/>
      <c r="H59" s="3"/>
      <c r="I59" s="3"/>
      <c r="J59" s="3"/>
    </row>
    <row r="60" spans="2:10" x14ac:dyDescent="0.2">
      <c r="B60" s="8"/>
      <c r="C60" s="3"/>
      <c r="D60" s="3"/>
      <c r="E60" s="3"/>
      <c r="F60" s="3"/>
      <c r="G60" s="3"/>
      <c r="H60" s="3"/>
      <c r="I60" s="3"/>
      <c r="J60" s="3"/>
    </row>
    <row r="61" spans="2:10" x14ac:dyDescent="0.2">
      <c r="C61" s="3"/>
      <c r="D61" s="3"/>
      <c r="E61" s="3"/>
      <c r="F61" s="3"/>
      <c r="G61" s="3"/>
      <c r="H61" s="3"/>
      <c r="I61" s="3"/>
      <c r="J61" s="3"/>
    </row>
    <row r="62" spans="2:10" x14ac:dyDescent="0.2">
      <c r="B62" s="8"/>
      <c r="C62" s="3"/>
      <c r="D62" s="3"/>
      <c r="E62" s="3"/>
      <c r="F62" s="3"/>
      <c r="G62" s="3"/>
      <c r="H62" s="3"/>
      <c r="I62" s="3"/>
      <c r="J62" s="3"/>
    </row>
    <row r="63" spans="2:10" x14ac:dyDescent="0.2">
      <c r="B63" s="8"/>
      <c r="C63" s="3"/>
      <c r="D63" s="3"/>
      <c r="E63" s="3"/>
      <c r="F63" s="3"/>
      <c r="G63" s="3"/>
      <c r="H63" s="3"/>
      <c r="I63" s="3"/>
      <c r="J63" s="3"/>
    </row>
    <row r="64" spans="2:10" x14ac:dyDescent="0.2">
      <c r="B64" s="8"/>
      <c r="C64" s="3"/>
      <c r="D64" s="3"/>
      <c r="E64" s="3"/>
      <c r="F64" s="3"/>
      <c r="G64" s="3"/>
      <c r="H64" s="3"/>
      <c r="I64" s="3"/>
      <c r="J64" s="3"/>
    </row>
    <row r="65" spans="2:10" x14ac:dyDescent="0.2">
      <c r="B65" s="8"/>
      <c r="C65" s="3"/>
      <c r="D65" s="3"/>
      <c r="E65" s="3"/>
      <c r="F65" s="3"/>
      <c r="G65" s="3"/>
      <c r="H65" s="3"/>
      <c r="I65" s="3"/>
      <c r="J65" s="3"/>
    </row>
    <row r="66" spans="2:10" x14ac:dyDescent="0.2">
      <c r="C66" s="3"/>
      <c r="D66" s="3"/>
      <c r="E66" s="3"/>
      <c r="F66" s="3"/>
      <c r="G66" s="3"/>
      <c r="H66" s="3"/>
      <c r="I66" s="3"/>
      <c r="J66" s="3"/>
    </row>
    <row r="67" spans="2:10" x14ac:dyDescent="0.2">
      <c r="B67" s="8"/>
      <c r="C67" s="3"/>
      <c r="D67" s="3"/>
      <c r="E67" s="3"/>
      <c r="F67" s="3"/>
      <c r="G67" s="3"/>
      <c r="H67" s="3"/>
      <c r="I67" s="3"/>
      <c r="J67" s="3"/>
    </row>
    <row r="68" spans="2:10" x14ac:dyDescent="0.2">
      <c r="B68" s="8"/>
      <c r="C68" s="3"/>
      <c r="D68" s="3"/>
      <c r="E68" s="3"/>
      <c r="F68" s="3"/>
      <c r="G68" s="3"/>
      <c r="H68" s="3"/>
      <c r="I68" s="3"/>
      <c r="J68" s="3"/>
    </row>
    <row r="69" spans="2:10" x14ac:dyDescent="0.2">
      <c r="B69" s="8"/>
      <c r="C69" s="3"/>
      <c r="D69" s="3"/>
      <c r="E69" s="3"/>
      <c r="F69" s="3"/>
      <c r="G69" s="3"/>
      <c r="H69" s="3"/>
      <c r="I69" s="3"/>
      <c r="J69" s="3"/>
    </row>
    <row r="70" spans="2:10" x14ac:dyDescent="0.2">
      <c r="B70" s="8"/>
      <c r="C70" s="3"/>
      <c r="D70" s="3"/>
      <c r="E70" s="3"/>
      <c r="F70" s="3"/>
      <c r="G70" s="3"/>
      <c r="H70" s="3"/>
      <c r="I70" s="3"/>
      <c r="J70" s="3"/>
    </row>
    <row r="71" spans="2:10" x14ac:dyDescent="0.2">
      <c r="C71" s="3"/>
      <c r="D71" s="3"/>
      <c r="E71" s="3"/>
      <c r="F71" s="3"/>
      <c r="G71" s="3"/>
      <c r="H71" s="3"/>
      <c r="I71" s="3"/>
      <c r="J71" s="3"/>
    </row>
    <row r="72" spans="2:10" x14ac:dyDescent="0.2">
      <c r="B72" s="8"/>
      <c r="C72" s="3"/>
      <c r="D72" s="3"/>
      <c r="E72" s="3"/>
      <c r="F72" s="3"/>
      <c r="G72" s="3"/>
      <c r="H72" s="3"/>
      <c r="I72" s="3"/>
      <c r="J72" s="3"/>
    </row>
    <row r="73" spans="2:10" x14ac:dyDescent="0.2">
      <c r="B73" s="8"/>
      <c r="C73" s="3"/>
      <c r="D73" s="3"/>
      <c r="E73" s="3"/>
      <c r="F73" s="3"/>
      <c r="G73" s="3"/>
      <c r="H73" s="3"/>
      <c r="I73" s="3"/>
      <c r="J73" s="3"/>
    </row>
    <row r="74" spans="2:10" x14ac:dyDescent="0.2">
      <c r="B74" s="8"/>
      <c r="C74" s="3"/>
      <c r="D74" s="3"/>
      <c r="E74" s="3"/>
      <c r="F74" s="3"/>
      <c r="G74" s="3"/>
      <c r="H74" s="3"/>
      <c r="I74" s="3"/>
      <c r="J74" s="3"/>
    </row>
    <row r="75" spans="2:10" x14ac:dyDescent="0.2">
      <c r="B75" s="8"/>
      <c r="C75" s="3"/>
      <c r="D75" s="3"/>
      <c r="E75" s="3"/>
      <c r="F75" s="3"/>
      <c r="G75" s="3"/>
      <c r="H75" s="3"/>
      <c r="I75" s="3"/>
      <c r="J75" s="3"/>
    </row>
    <row r="76" spans="2:10" x14ac:dyDescent="0.2">
      <c r="C76" s="3"/>
      <c r="D76" s="3"/>
      <c r="E76" s="3"/>
      <c r="F76" s="3"/>
      <c r="G76" s="3"/>
      <c r="H76" s="3"/>
      <c r="I76" s="3"/>
      <c r="J76" s="3"/>
    </row>
    <row r="77" spans="2:10" x14ac:dyDescent="0.2">
      <c r="B77" s="8"/>
      <c r="C77" s="3"/>
      <c r="D77" s="3"/>
      <c r="E77" s="3"/>
      <c r="F77" s="3"/>
      <c r="G77" s="3"/>
      <c r="H77" s="3"/>
      <c r="I77" s="3"/>
      <c r="J77" s="3"/>
    </row>
    <row r="78" spans="2:10" x14ac:dyDescent="0.2">
      <c r="B78" s="8"/>
      <c r="C78" s="3"/>
      <c r="D78" s="3"/>
      <c r="E78" s="3"/>
      <c r="F78" s="3"/>
      <c r="G78" s="3"/>
      <c r="H78" s="3"/>
      <c r="I78" s="3"/>
      <c r="J78" s="3"/>
    </row>
    <row r="79" spans="2:10" x14ac:dyDescent="0.2">
      <c r="B79" s="8"/>
      <c r="C79" s="3"/>
      <c r="D79" s="3"/>
      <c r="E79" s="3"/>
      <c r="F79" s="3"/>
      <c r="G79" s="3"/>
      <c r="H79" s="3"/>
      <c r="I79" s="3"/>
      <c r="J79" s="3"/>
    </row>
    <row r="80" spans="2:10" x14ac:dyDescent="0.2">
      <c r="B80" s="8"/>
      <c r="C80" s="3"/>
      <c r="D80" s="3"/>
      <c r="E80" s="3"/>
      <c r="F80" s="3"/>
      <c r="G80" s="3"/>
      <c r="H80" s="3"/>
      <c r="I80" s="3"/>
      <c r="J80" s="3"/>
    </row>
    <row r="81" spans="2:10" x14ac:dyDescent="0.2">
      <c r="C81" s="3"/>
      <c r="D81" s="3"/>
      <c r="E81" s="3"/>
      <c r="F81" s="3"/>
      <c r="G81" s="3"/>
      <c r="H81" s="3"/>
      <c r="I81" s="3"/>
      <c r="J81" s="3"/>
    </row>
    <row r="82" spans="2:10" x14ac:dyDescent="0.2">
      <c r="B82" s="8"/>
      <c r="C82" s="3"/>
      <c r="D82" s="3"/>
      <c r="E82" s="3"/>
      <c r="F82" s="3"/>
      <c r="G82" s="3"/>
      <c r="H82" s="3"/>
      <c r="I82" s="3"/>
      <c r="J82" s="3"/>
    </row>
    <row r="83" spans="2:10" x14ac:dyDescent="0.2">
      <c r="B83" s="8"/>
      <c r="C83" s="3"/>
      <c r="D83" s="3"/>
      <c r="E83" s="3"/>
      <c r="F83" s="3"/>
      <c r="G83" s="3"/>
      <c r="H83" s="3"/>
      <c r="I83" s="3"/>
      <c r="J83" s="3"/>
    </row>
    <row r="84" spans="2:10" x14ac:dyDescent="0.2">
      <c r="B84" s="8"/>
      <c r="C84" s="3"/>
      <c r="D84" s="3"/>
      <c r="E84" s="3"/>
      <c r="F84" s="3"/>
      <c r="G84" s="3"/>
      <c r="H84" s="3"/>
      <c r="I84" s="3"/>
      <c r="J84" s="3"/>
    </row>
    <row r="85" spans="2:10" x14ac:dyDescent="0.2">
      <c r="B85" s="8"/>
      <c r="C85" s="3"/>
      <c r="D85" s="3"/>
      <c r="E85" s="3"/>
      <c r="F85" s="3"/>
      <c r="G85" s="3"/>
      <c r="H85" s="3"/>
      <c r="I85" s="3"/>
      <c r="J85" s="3"/>
    </row>
    <row r="86" spans="2:10" x14ac:dyDescent="0.2">
      <c r="C86" s="3"/>
      <c r="D86" s="3"/>
      <c r="E86" s="3"/>
      <c r="F86" s="3"/>
      <c r="G86" s="3"/>
      <c r="H86" s="3"/>
      <c r="I86" s="3"/>
      <c r="J86" s="3"/>
    </row>
    <row r="87" spans="2:10" x14ac:dyDescent="0.2">
      <c r="B87" s="8"/>
      <c r="C87" s="3"/>
      <c r="D87" s="3"/>
      <c r="E87" s="3"/>
      <c r="F87" s="3"/>
      <c r="G87" s="3"/>
      <c r="H87" s="3"/>
      <c r="I87" s="3"/>
      <c r="J87" s="3"/>
    </row>
    <row r="88" spans="2:10" x14ac:dyDescent="0.2">
      <c r="B88" s="8"/>
      <c r="C88" s="3"/>
      <c r="D88" s="3"/>
      <c r="E88" s="3"/>
      <c r="F88" s="3"/>
      <c r="G88" s="3"/>
      <c r="H88" s="3"/>
      <c r="I88" s="3"/>
      <c r="J88" s="3"/>
    </row>
    <row r="89" spans="2:10" x14ac:dyDescent="0.2">
      <c r="B89" s="8"/>
      <c r="C89" s="3"/>
      <c r="D89" s="3"/>
      <c r="E89" s="3"/>
      <c r="F89" s="3"/>
      <c r="G89" s="3"/>
      <c r="H89" s="3"/>
      <c r="I89" s="3"/>
      <c r="J89" s="3"/>
    </row>
    <row r="90" spans="2:10" x14ac:dyDescent="0.2">
      <c r="B90" s="8"/>
      <c r="C90" s="3"/>
      <c r="D90" s="3"/>
      <c r="E90" s="3"/>
      <c r="F90" s="3"/>
      <c r="G90" s="3"/>
      <c r="H90" s="3"/>
      <c r="I90" s="3"/>
      <c r="J90" s="3"/>
    </row>
    <row r="91" spans="2:10" x14ac:dyDescent="0.2">
      <c r="C91" s="3"/>
      <c r="D91" s="3"/>
      <c r="E91" s="3"/>
      <c r="F91" s="3"/>
      <c r="G91" s="3"/>
      <c r="H91" s="3"/>
      <c r="I91" s="3"/>
      <c r="J91" s="3"/>
    </row>
    <row r="92" spans="2:10" x14ac:dyDescent="0.2">
      <c r="B92" s="8"/>
      <c r="C92" s="3"/>
      <c r="D92" s="3"/>
      <c r="E92" s="3"/>
      <c r="F92" s="3"/>
      <c r="G92" s="3"/>
      <c r="H92" s="3"/>
      <c r="I92" s="3"/>
      <c r="J92" s="3"/>
    </row>
    <row r="93" spans="2:10" x14ac:dyDescent="0.2">
      <c r="B93" s="8"/>
      <c r="C93" s="3"/>
      <c r="D93" s="3"/>
      <c r="E93" s="3"/>
      <c r="F93" s="3"/>
      <c r="G93" s="3"/>
      <c r="H93" s="3"/>
      <c r="I93" s="3"/>
      <c r="J93" s="3"/>
    </row>
    <row r="94" spans="2:10" x14ac:dyDescent="0.2">
      <c r="B94" s="8"/>
      <c r="C94" s="3"/>
      <c r="D94" s="3"/>
      <c r="E94" s="3"/>
      <c r="F94" s="3"/>
      <c r="G94" s="3"/>
      <c r="H94" s="3"/>
      <c r="I94" s="3"/>
      <c r="J94" s="3"/>
    </row>
    <row r="95" spans="2:10" x14ac:dyDescent="0.2">
      <c r="B95" s="8"/>
      <c r="C95" s="3"/>
      <c r="D95" s="3"/>
      <c r="E95" s="3"/>
      <c r="F95" s="3"/>
      <c r="G95" s="3"/>
      <c r="H95" s="3"/>
      <c r="I95" s="3"/>
      <c r="J95" s="3"/>
    </row>
    <row r="96" spans="2:10" x14ac:dyDescent="0.2">
      <c r="B96" s="8"/>
      <c r="C96" s="3"/>
      <c r="D96" s="3"/>
      <c r="E96" s="3"/>
      <c r="F96" s="3"/>
      <c r="G96" s="3"/>
      <c r="H96" s="3"/>
      <c r="I96" s="3"/>
      <c r="J96" s="3"/>
    </row>
    <row r="97" spans="2:10" x14ac:dyDescent="0.2">
      <c r="C97" s="3"/>
      <c r="D97" s="3"/>
      <c r="E97" s="3"/>
      <c r="F97" s="3"/>
      <c r="G97" s="3"/>
      <c r="H97" s="3"/>
      <c r="I97" s="3"/>
      <c r="J97" s="3"/>
    </row>
    <row r="98" spans="2:10" x14ac:dyDescent="0.2">
      <c r="B98" s="8"/>
      <c r="C98" s="3"/>
      <c r="D98" s="3"/>
      <c r="E98" s="3"/>
      <c r="F98" s="3"/>
      <c r="G98" s="3"/>
      <c r="H98" s="3"/>
      <c r="I98" s="3"/>
      <c r="J98" s="3"/>
    </row>
    <row r="99" spans="2:10" x14ac:dyDescent="0.2">
      <c r="B99" s="8"/>
      <c r="C99" s="3"/>
      <c r="D99" s="3"/>
      <c r="E99" s="3"/>
      <c r="F99" s="3"/>
      <c r="G99" s="3"/>
      <c r="H99" s="3"/>
      <c r="I99" s="3"/>
      <c r="J99" s="3"/>
    </row>
    <row r="100" spans="2:10" x14ac:dyDescent="0.2">
      <c r="B100" s="8"/>
      <c r="C100" s="3"/>
      <c r="D100" s="3"/>
      <c r="E100" s="3"/>
      <c r="F100" s="3"/>
      <c r="G100" s="3"/>
      <c r="H100" s="3"/>
      <c r="I100" s="3"/>
      <c r="J100" s="3"/>
    </row>
    <row r="101" spans="2:10" x14ac:dyDescent="0.2">
      <c r="B101" s="8"/>
      <c r="C101" s="3"/>
      <c r="D101" s="3"/>
      <c r="E101" s="3"/>
      <c r="F101" s="3"/>
      <c r="G101" s="3"/>
      <c r="H101" s="3"/>
      <c r="I101" s="3"/>
      <c r="J101" s="3"/>
    </row>
    <row r="102" spans="2:10" x14ac:dyDescent="0.2">
      <c r="B102" s="8"/>
      <c r="C102" s="3"/>
      <c r="D102" s="3"/>
      <c r="E102" s="3"/>
      <c r="F102" s="3"/>
      <c r="G102" s="3"/>
      <c r="H102" s="3"/>
      <c r="I102" s="3"/>
      <c r="J102" s="3"/>
    </row>
    <row r="103" spans="2:10" x14ac:dyDescent="0.2">
      <c r="C103" s="3"/>
      <c r="D103" s="3"/>
      <c r="E103" s="3"/>
      <c r="F103" s="3"/>
      <c r="G103" s="3"/>
      <c r="H103" s="3"/>
      <c r="I103" s="3"/>
      <c r="J103" s="3"/>
    </row>
    <row r="104" spans="2:10" x14ac:dyDescent="0.2">
      <c r="B104" s="8"/>
      <c r="C104" s="3"/>
      <c r="D104" s="3"/>
      <c r="E104" s="3"/>
      <c r="F104" s="3"/>
      <c r="G104" s="3"/>
      <c r="H104" s="3"/>
      <c r="I104" s="3"/>
      <c r="J104" s="3"/>
    </row>
    <row r="105" spans="2:10" x14ac:dyDescent="0.2">
      <c r="B105" s="8"/>
      <c r="C105" s="3"/>
      <c r="D105" s="3"/>
      <c r="E105" s="3"/>
      <c r="F105" s="3"/>
      <c r="G105" s="3"/>
      <c r="H105" s="3"/>
      <c r="I105" s="3"/>
      <c r="J105" s="3"/>
    </row>
    <row r="106" spans="2:10" x14ac:dyDescent="0.2">
      <c r="B106" s="8"/>
      <c r="C106" s="3"/>
      <c r="D106" s="3"/>
      <c r="E106" s="3"/>
      <c r="F106" s="3"/>
      <c r="G106" s="3"/>
      <c r="H106" s="3"/>
      <c r="I106" s="3"/>
      <c r="J106" s="3"/>
    </row>
    <row r="107" spans="2:10" x14ac:dyDescent="0.2">
      <c r="B107" s="8"/>
      <c r="C107" s="3"/>
      <c r="D107" s="3"/>
      <c r="E107" s="3"/>
      <c r="F107" s="3"/>
      <c r="G107" s="3"/>
      <c r="H107" s="3"/>
      <c r="I107" s="3"/>
      <c r="J107" s="3"/>
    </row>
    <row r="108" spans="2:10" x14ac:dyDescent="0.2">
      <c r="B108" s="8"/>
      <c r="C108" s="3"/>
      <c r="D108" s="3"/>
      <c r="E108" s="3"/>
      <c r="F108" s="3"/>
      <c r="G108" s="3"/>
      <c r="H108" s="3"/>
      <c r="I108" s="3"/>
      <c r="J108" s="3"/>
    </row>
    <row r="109" spans="2:10" x14ac:dyDescent="0.2">
      <c r="C109" s="3"/>
      <c r="D109" s="3"/>
      <c r="E109" s="3"/>
      <c r="F109" s="3"/>
      <c r="G109" s="3"/>
      <c r="H109" s="3"/>
      <c r="I109" s="3"/>
      <c r="J109" s="3"/>
    </row>
  </sheetData>
  <autoFilter ref="A1:J109" xr:uid="{7854C9A0-7D4A-45AA-B298-75560E8DF472}"/>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995D-0C8D-4DFF-A612-0124B7E3E740}">
  <sheetPr>
    <tabColor theme="9" tint="0.59999389629810485"/>
  </sheetPr>
  <dimension ref="B1:O92"/>
  <sheetViews>
    <sheetView showGridLines="0" zoomScale="85" zoomScaleNormal="85" workbookViewId="0">
      <pane xSplit="2" ySplit="13" topLeftCell="C14" activePane="bottomRight" state="frozen"/>
      <selection pane="topRight" activeCell="M67" sqref="M67"/>
      <selection pane="bottomLeft" activeCell="M67" sqref="M67"/>
      <selection pane="bottomRight" activeCell="C14" sqref="C14"/>
    </sheetView>
  </sheetViews>
  <sheetFormatPr defaultColWidth="9" defaultRowHeight="12.75" x14ac:dyDescent="0.2"/>
  <cols>
    <col min="1" max="1" width="2.5" customWidth="1"/>
    <col min="2" max="2" width="67.375" customWidth="1"/>
    <col min="3" max="10" width="24.375" customWidth="1"/>
    <col min="11" max="11" width="24.375" style="26" customWidth="1"/>
    <col min="12" max="12" width="2.25" customWidth="1"/>
    <col min="13" max="13" width="74.125" customWidth="1"/>
    <col min="14" max="14" width="2.25" customWidth="1"/>
    <col min="15" max="15" width="74.125" style="55" customWidth="1"/>
  </cols>
  <sheetData>
    <row r="1" spans="2:15" x14ac:dyDescent="0.2">
      <c r="B1" s="23"/>
      <c r="C1" s="48"/>
      <c r="D1" s="48"/>
      <c r="E1" s="48"/>
      <c r="F1" s="48"/>
      <c r="G1" s="48"/>
      <c r="H1" s="48"/>
      <c r="I1" s="48"/>
      <c r="J1" s="48"/>
      <c r="K1" s="24"/>
    </row>
    <row r="2" spans="2:15" ht="18" x14ac:dyDescent="0.2">
      <c r="B2" s="25" t="s">
        <v>175</v>
      </c>
      <c r="D2" s="48"/>
      <c r="E2" s="48"/>
    </row>
    <row r="4" spans="2:15" x14ac:dyDescent="0.2">
      <c r="B4" s="27" t="s">
        <v>176</v>
      </c>
      <c r="C4" s="28"/>
      <c r="D4" s="29"/>
      <c r="E4" s="29"/>
      <c r="F4" s="29"/>
      <c r="G4" s="29"/>
      <c r="H4" s="29"/>
      <c r="I4" s="29"/>
      <c r="J4" s="29"/>
      <c r="K4" s="29"/>
    </row>
    <row r="5" spans="2:15" x14ac:dyDescent="0.2">
      <c r="B5" s="5"/>
    </row>
    <row r="6" spans="2:15" x14ac:dyDescent="0.2">
      <c r="B6" s="30" t="s">
        <v>177</v>
      </c>
      <c r="C6" s="115"/>
      <c r="D6" s="115"/>
      <c r="J6" s="29"/>
      <c r="K6" s="29"/>
    </row>
    <row r="7" spans="2:15" x14ac:dyDescent="0.2">
      <c r="B7" s="30" t="s">
        <v>178</v>
      </c>
      <c r="C7" s="115"/>
      <c r="D7" s="115"/>
      <c r="J7" s="29"/>
      <c r="K7" s="29"/>
    </row>
    <row r="8" spans="2:15" x14ac:dyDescent="0.2">
      <c r="B8" s="30" t="s">
        <v>179</v>
      </c>
      <c r="C8" s="115"/>
      <c r="D8" s="115"/>
      <c r="J8" s="29"/>
      <c r="K8" s="29"/>
    </row>
    <row r="9" spans="2:15" x14ac:dyDescent="0.2">
      <c r="B9" s="30" t="s">
        <v>180</v>
      </c>
      <c r="C9" s="115"/>
      <c r="D9" s="115"/>
      <c r="J9" s="29"/>
      <c r="K9" s="29"/>
    </row>
    <row r="11" spans="2:15" ht="27" customHeight="1" x14ac:dyDescent="0.2">
      <c r="C11" s="116" t="s">
        <v>181</v>
      </c>
      <c r="D11" s="117"/>
      <c r="E11" s="117"/>
      <c r="F11" s="117"/>
      <c r="G11" s="117"/>
      <c r="H11" s="117"/>
      <c r="I11" s="117"/>
      <c r="J11" s="117"/>
      <c r="K11" s="118"/>
    </row>
    <row r="12" spans="2:15" ht="51" customHeight="1" x14ac:dyDescent="0.2">
      <c r="B12" s="31"/>
      <c r="C12" s="32" t="s">
        <v>182</v>
      </c>
      <c r="D12" s="32" t="s">
        <v>183</v>
      </c>
      <c r="E12" s="32" t="s">
        <v>184</v>
      </c>
      <c r="F12" s="32" t="s">
        <v>185</v>
      </c>
      <c r="G12" s="32" t="s">
        <v>186</v>
      </c>
      <c r="H12" s="32" t="s">
        <v>187</v>
      </c>
      <c r="I12" s="32" t="s">
        <v>188</v>
      </c>
      <c r="J12" s="32" t="s">
        <v>189</v>
      </c>
      <c r="K12" s="33" t="s">
        <v>190</v>
      </c>
      <c r="M12" s="34" t="s">
        <v>191</v>
      </c>
      <c r="O12" s="74" t="s">
        <v>192</v>
      </c>
    </row>
    <row r="13" spans="2:15" x14ac:dyDescent="0.2">
      <c r="C13" s="31"/>
      <c r="D13" s="35"/>
      <c r="E13" s="35"/>
      <c r="F13" s="35"/>
      <c r="G13" s="35"/>
      <c r="H13" s="35"/>
      <c r="I13" s="35"/>
      <c r="J13" s="35"/>
      <c r="K13" s="35"/>
    </row>
    <row r="14" spans="2:15" s="38" customFormat="1" ht="25.5" x14ac:dyDescent="0.2">
      <c r="B14" s="36" t="s">
        <v>193</v>
      </c>
      <c r="C14" s="37" t="s">
        <v>119</v>
      </c>
      <c r="D14" s="37" t="s">
        <v>119</v>
      </c>
      <c r="E14" s="37" t="s">
        <v>119</v>
      </c>
      <c r="F14" s="37" t="s">
        <v>119</v>
      </c>
      <c r="G14" s="37" t="s">
        <v>119</v>
      </c>
      <c r="H14" s="37" t="s">
        <v>119</v>
      </c>
      <c r="I14" s="37" t="s">
        <v>119</v>
      </c>
      <c r="J14" s="37" t="s">
        <v>119</v>
      </c>
      <c r="K14" s="37" t="s">
        <v>119</v>
      </c>
      <c r="M14" s="75" t="s">
        <v>194</v>
      </c>
      <c r="O14" s="75"/>
    </row>
    <row r="15" spans="2:15" ht="110.25" customHeight="1" x14ac:dyDescent="0.2">
      <c r="B15" s="82" t="s">
        <v>195</v>
      </c>
      <c r="C15" s="63">
        <v>0</v>
      </c>
      <c r="D15" s="63">
        <v>0</v>
      </c>
      <c r="E15" s="63">
        <v>0</v>
      </c>
      <c r="F15" s="63">
        <v>0</v>
      </c>
      <c r="G15" s="63">
        <v>0</v>
      </c>
      <c r="H15" s="63">
        <v>0</v>
      </c>
      <c r="I15" s="63">
        <v>0</v>
      </c>
      <c r="J15" s="63">
        <v>0</v>
      </c>
      <c r="K15" s="61">
        <f>SUM(C15:J15)</f>
        <v>0</v>
      </c>
      <c r="L15" s="48"/>
      <c r="M15" s="64"/>
      <c r="N15" s="48"/>
      <c r="O15" s="76" t="s">
        <v>196</v>
      </c>
    </row>
    <row r="16" spans="2:15" ht="110.25" customHeight="1" x14ac:dyDescent="0.2">
      <c r="B16" s="82" t="s">
        <v>197</v>
      </c>
      <c r="C16" s="63">
        <v>0</v>
      </c>
      <c r="D16" s="63">
        <v>0</v>
      </c>
      <c r="E16" s="63">
        <v>0</v>
      </c>
      <c r="F16" s="63">
        <v>0</v>
      </c>
      <c r="G16" s="63">
        <v>0</v>
      </c>
      <c r="H16" s="63">
        <v>0</v>
      </c>
      <c r="I16" s="63">
        <v>0</v>
      </c>
      <c r="J16" s="63">
        <v>0</v>
      </c>
      <c r="K16" s="61">
        <f t="shared" ref="K16:K20" si="0">SUM(C16:J16)</f>
        <v>0</v>
      </c>
      <c r="L16" s="48"/>
      <c r="M16" s="64"/>
      <c r="N16" s="48"/>
      <c r="O16" s="76" t="s">
        <v>198</v>
      </c>
    </row>
    <row r="17" spans="2:15" ht="110.25" customHeight="1" x14ac:dyDescent="0.2">
      <c r="B17" s="82" t="s">
        <v>199</v>
      </c>
      <c r="C17" s="63">
        <v>0</v>
      </c>
      <c r="D17" s="63">
        <v>0</v>
      </c>
      <c r="E17" s="63">
        <v>0</v>
      </c>
      <c r="F17" s="63">
        <v>0</v>
      </c>
      <c r="G17" s="63">
        <v>0</v>
      </c>
      <c r="H17" s="63">
        <v>0</v>
      </c>
      <c r="I17" s="63">
        <v>0</v>
      </c>
      <c r="J17" s="63">
        <v>0</v>
      </c>
      <c r="K17" s="61">
        <f t="shared" si="0"/>
        <v>0</v>
      </c>
      <c r="L17" s="48"/>
      <c r="M17" s="64"/>
      <c r="N17" s="48"/>
      <c r="O17" s="76" t="s">
        <v>200</v>
      </c>
    </row>
    <row r="18" spans="2:15" ht="110.25" customHeight="1" x14ac:dyDescent="0.2">
      <c r="B18" s="82" t="s">
        <v>201</v>
      </c>
      <c r="C18" s="63">
        <v>0</v>
      </c>
      <c r="D18" s="63">
        <v>0</v>
      </c>
      <c r="E18" s="63">
        <v>0</v>
      </c>
      <c r="F18" s="63">
        <v>0</v>
      </c>
      <c r="G18" s="63">
        <v>0</v>
      </c>
      <c r="H18" s="63">
        <v>0</v>
      </c>
      <c r="I18" s="63">
        <v>0</v>
      </c>
      <c r="J18" s="63">
        <v>0</v>
      </c>
      <c r="K18" s="61">
        <f t="shared" si="0"/>
        <v>0</v>
      </c>
      <c r="L18" s="48"/>
      <c r="M18" s="64"/>
      <c r="N18" s="48"/>
      <c r="O18" s="76" t="s">
        <v>202</v>
      </c>
    </row>
    <row r="19" spans="2:15" ht="110.25" customHeight="1" x14ac:dyDescent="0.2">
      <c r="B19" s="82" t="s">
        <v>203</v>
      </c>
      <c r="C19" s="63">
        <v>0</v>
      </c>
      <c r="D19" s="63">
        <v>0</v>
      </c>
      <c r="E19" s="63">
        <v>0</v>
      </c>
      <c r="F19" s="63">
        <v>0</v>
      </c>
      <c r="G19" s="63">
        <v>0</v>
      </c>
      <c r="H19" s="63">
        <v>0</v>
      </c>
      <c r="I19" s="63">
        <v>0</v>
      </c>
      <c r="J19" s="63">
        <v>0</v>
      </c>
      <c r="K19" s="61">
        <f t="shared" si="0"/>
        <v>0</v>
      </c>
      <c r="L19" s="48"/>
      <c r="M19" s="64"/>
      <c r="N19" s="48"/>
      <c r="O19" s="76" t="s">
        <v>204</v>
      </c>
    </row>
    <row r="20" spans="2:15" ht="110.25" customHeight="1" x14ac:dyDescent="0.2">
      <c r="B20" s="82" t="s">
        <v>205</v>
      </c>
      <c r="C20" s="63">
        <v>0</v>
      </c>
      <c r="D20" s="63">
        <v>0</v>
      </c>
      <c r="E20" s="63">
        <v>0</v>
      </c>
      <c r="F20" s="63">
        <v>0</v>
      </c>
      <c r="G20" s="63">
        <v>0</v>
      </c>
      <c r="H20" s="63">
        <v>0</v>
      </c>
      <c r="I20" s="63">
        <v>0</v>
      </c>
      <c r="J20" s="63">
        <v>0</v>
      </c>
      <c r="K20" s="61">
        <f t="shared" si="0"/>
        <v>0</v>
      </c>
      <c r="L20" s="48"/>
      <c r="M20" s="64"/>
      <c r="N20" s="48"/>
      <c r="O20" s="76" t="s">
        <v>206</v>
      </c>
    </row>
    <row r="21" spans="2:15" s="38" customFormat="1" x14ac:dyDescent="0.2">
      <c r="B21" s="99" t="s">
        <v>207</v>
      </c>
      <c r="C21" s="62">
        <f t="shared" ref="C21:K21" si="1">SUM(C15:C20)</f>
        <v>0</v>
      </c>
      <c r="D21" s="62">
        <f t="shared" si="1"/>
        <v>0</v>
      </c>
      <c r="E21" s="62">
        <f t="shared" si="1"/>
        <v>0</v>
      </c>
      <c r="F21" s="62">
        <f t="shared" si="1"/>
        <v>0</v>
      </c>
      <c r="G21" s="62">
        <f t="shared" si="1"/>
        <v>0</v>
      </c>
      <c r="H21" s="62">
        <f t="shared" si="1"/>
        <v>0</v>
      </c>
      <c r="I21" s="62">
        <f t="shared" si="1"/>
        <v>0</v>
      </c>
      <c r="J21" s="62">
        <f t="shared" si="1"/>
        <v>0</v>
      </c>
      <c r="K21" s="62">
        <f t="shared" si="1"/>
        <v>0</v>
      </c>
      <c r="L21" s="41"/>
      <c r="M21" s="41"/>
      <c r="N21" s="41"/>
      <c r="O21" s="77"/>
    </row>
    <row r="22" spans="2:15" x14ac:dyDescent="0.2">
      <c r="B22" s="48"/>
      <c r="C22" s="67"/>
      <c r="D22" s="35"/>
      <c r="E22" s="35"/>
      <c r="F22" s="35"/>
      <c r="G22" s="35"/>
      <c r="H22" s="35"/>
      <c r="I22" s="35"/>
      <c r="J22" s="35"/>
      <c r="K22" s="35"/>
      <c r="L22" s="48"/>
      <c r="M22" s="48"/>
      <c r="N22" s="48"/>
      <c r="O22" s="78"/>
    </row>
    <row r="23" spans="2:15" s="38" customFormat="1" x14ac:dyDescent="0.2">
      <c r="B23" s="36" t="s">
        <v>193</v>
      </c>
      <c r="C23" s="67"/>
      <c r="D23" s="69"/>
      <c r="E23" s="69"/>
      <c r="F23" s="69"/>
      <c r="G23" s="69"/>
      <c r="H23" s="69"/>
      <c r="I23" s="69"/>
      <c r="J23" s="69"/>
      <c r="K23" s="69"/>
      <c r="L23" s="41"/>
      <c r="M23" s="48"/>
      <c r="N23" s="41"/>
      <c r="O23" s="78"/>
    </row>
    <row r="24" spans="2:15" ht="13.5" customHeight="1" x14ac:dyDescent="0.2">
      <c r="B24" s="51" t="s">
        <v>195</v>
      </c>
      <c r="C24" s="59">
        <f>C15*SUMIFS('NFU Salarisschalen'!C:C,'NFU Salarisschalen'!$A:$A,$C$9,'NFU Salarisschalen'!$B:$B,$B24)</f>
        <v>0</v>
      </c>
      <c r="D24" s="59">
        <f>D15*SUMIFS('NFU Salarisschalen'!D:D,'NFU Salarisschalen'!$A:$A,$C$9,'NFU Salarisschalen'!$B:$B,$B24)</f>
        <v>0</v>
      </c>
      <c r="E24" s="59">
        <f>E15*SUMIFS('NFU Salarisschalen'!E:E,'NFU Salarisschalen'!$A:$A,$C$9,'NFU Salarisschalen'!$B:$B,$B24)</f>
        <v>0</v>
      </c>
      <c r="F24" s="59">
        <f>F15*SUMIFS('NFU Salarisschalen'!F:F,'NFU Salarisschalen'!$A:$A,$C$9,'NFU Salarisschalen'!$B:$B,$B24)</f>
        <v>0</v>
      </c>
      <c r="G24" s="59">
        <f>G15*SUMIFS('NFU Salarisschalen'!G:G,'NFU Salarisschalen'!$A:$A,$C$9,'NFU Salarisschalen'!$B:$B,$B24)</f>
        <v>0</v>
      </c>
      <c r="H24" s="59">
        <f>H15*SUMIFS('NFU Salarisschalen'!H:H,'NFU Salarisschalen'!$A:$A,$C$9,'NFU Salarisschalen'!$B:$B,$B24)</f>
        <v>0</v>
      </c>
      <c r="I24" s="59">
        <f>I15*SUMIFS('NFU Salarisschalen'!I:I,'NFU Salarisschalen'!$A:$A,$C$9,'NFU Salarisschalen'!$B:$B,$B24)</f>
        <v>0</v>
      </c>
      <c r="J24" s="59">
        <f>J15*SUMIFS('NFU Salarisschalen'!J:J,'NFU Salarisschalen'!$A:$A,$C$9,'NFU Salarisschalen'!$B:$B,$B24)</f>
        <v>0</v>
      </c>
      <c r="K24" s="59">
        <f>SUM(C24:J24)</f>
        <v>0</v>
      </c>
      <c r="L24" s="48"/>
      <c r="M24" s="48"/>
      <c r="N24" s="48"/>
      <c r="O24" s="78"/>
    </row>
    <row r="25" spans="2:15" ht="13.5" customHeight="1" x14ac:dyDescent="0.2">
      <c r="B25" s="51" t="s">
        <v>197</v>
      </c>
      <c r="C25" s="59">
        <f>C16*SUMIFS('NFU Salarisschalen'!C:C,'NFU Salarisschalen'!$A:$A,$C$9,'NFU Salarisschalen'!$B:$B,$B25)</f>
        <v>0</v>
      </c>
      <c r="D25" s="59">
        <f>D16*SUMIFS('NFU Salarisschalen'!D:D,'NFU Salarisschalen'!$A:$A,$C$9,'NFU Salarisschalen'!$B:$B,$B25)</f>
        <v>0</v>
      </c>
      <c r="E25" s="59">
        <f>E16*SUMIFS('NFU Salarisschalen'!E:E,'NFU Salarisschalen'!$A:$A,$C$9,'NFU Salarisschalen'!$B:$B,$B25)</f>
        <v>0</v>
      </c>
      <c r="F25" s="59">
        <f>F16*SUMIFS('NFU Salarisschalen'!F:F,'NFU Salarisschalen'!$A:$A,$C$9,'NFU Salarisschalen'!$B:$B,$B25)</f>
        <v>0</v>
      </c>
      <c r="G25" s="59">
        <f>G16*SUMIFS('NFU Salarisschalen'!G:G,'NFU Salarisschalen'!$A:$A,$C$9,'NFU Salarisschalen'!$B:$B,$B25)</f>
        <v>0</v>
      </c>
      <c r="H25" s="59">
        <f>H16*SUMIFS('NFU Salarisschalen'!H:H,'NFU Salarisschalen'!$A:$A,$C$9,'NFU Salarisschalen'!$B:$B,$B25)</f>
        <v>0</v>
      </c>
      <c r="I25" s="59">
        <f>I16*SUMIFS('NFU Salarisschalen'!I:I,'NFU Salarisschalen'!$A:$A,$C$9,'NFU Salarisschalen'!$B:$B,$B25)</f>
        <v>0</v>
      </c>
      <c r="J25" s="59">
        <f>J16*SUMIFS('NFU Salarisschalen'!J:J,'NFU Salarisschalen'!$A:$A,$C$9,'NFU Salarisschalen'!$B:$B,$B25)</f>
        <v>0</v>
      </c>
      <c r="K25" s="59">
        <f t="shared" ref="K25:K29" si="2">SUM(C25:J25)</f>
        <v>0</v>
      </c>
      <c r="L25" s="48"/>
      <c r="M25" s="48"/>
      <c r="N25" s="48"/>
      <c r="O25" s="78"/>
    </row>
    <row r="26" spans="2:15" ht="13.5" customHeight="1" x14ac:dyDescent="0.2">
      <c r="B26" s="51" t="s">
        <v>199</v>
      </c>
      <c r="C26" s="59">
        <f>C17*SUMIFS('NFU Salarisschalen'!C:C,'NFU Salarisschalen'!$A:$A,$C$9,'NFU Salarisschalen'!$B:$B,$B26)</f>
        <v>0</v>
      </c>
      <c r="D26" s="59">
        <f>D17*SUMIFS('NFU Salarisschalen'!D:D,'NFU Salarisschalen'!$A:$A,$C$9,'NFU Salarisschalen'!$B:$B,$B26)</f>
        <v>0</v>
      </c>
      <c r="E26" s="59">
        <f>E17*SUMIFS('NFU Salarisschalen'!E:E,'NFU Salarisschalen'!$A:$A,$C$9,'NFU Salarisschalen'!$B:$B,$B26)</f>
        <v>0</v>
      </c>
      <c r="F26" s="59">
        <f>F17*SUMIFS('NFU Salarisschalen'!F:F,'NFU Salarisschalen'!$A:$A,$C$9,'NFU Salarisschalen'!$B:$B,$B26)</f>
        <v>0</v>
      </c>
      <c r="G26" s="59">
        <f>G17*SUMIFS('NFU Salarisschalen'!G:G,'NFU Salarisschalen'!$A:$A,$C$9,'NFU Salarisschalen'!$B:$B,$B26)</f>
        <v>0</v>
      </c>
      <c r="H26" s="59">
        <f>H17*SUMIFS('NFU Salarisschalen'!H:H,'NFU Salarisschalen'!$A:$A,$C$9,'NFU Salarisschalen'!$B:$B,$B26)</f>
        <v>0</v>
      </c>
      <c r="I26" s="59">
        <f>I17*SUMIFS('NFU Salarisschalen'!I:I,'NFU Salarisschalen'!$A:$A,$C$9,'NFU Salarisschalen'!$B:$B,$B26)</f>
        <v>0</v>
      </c>
      <c r="J26" s="59">
        <f>J17*SUMIFS('NFU Salarisschalen'!J:J,'NFU Salarisschalen'!$A:$A,$C$9,'NFU Salarisschalen'!$B:$B,$B26)</f>
        <v>0</v>
      </c>
      <c r="K26" s="59">
        <f t="shared" si="2"/>
        <v>0</v>
      </c>
      <c r="L26" s="48"/>
      <c r="M26" s="48"/>
      <c r="N26" s="48"/>
      <c r="O26" s="78"/>
    </row>
    <row r="27" spans="2:15" ht="13.5" customHeight="1" x14ac:dyDescent="0.2">
      <c r="B27" s="82" t="s">
        <v>201</v>
      </c>
      <c r="C27" s="59">
        <f>C18*SUMIFS('NFU Salarisschalen'!C:C,'NFU Salarisschalen'!$A:$A,$C$9,'NFU Salarisschalen'!$B:$B,$B27)</f>
        <v>0</v>
      </c>
      <c r="D27" s="59">
        <f>D18*SUMIFS('NFU Salarisschalen'!D:D,'NFU Salarisschalen'!$A:$A,$C$9,'NFU Salarisschalen'!$B:$B,$B27)</f>
        <v>0</v>
      </c>
      <c r="E27" s="59">
        <f>E18*SUMIFS('NFU Salarisschalen'!E:E,'NFU Salarisschalen'!$A:$A,$C$9,'NFU Salarisschalen'!$B:$B,$B27)</f>
        <v>0</v>
      </c>
      <c r="F27" s="59">
        <f>F18*SUMIFS('NFU Salarisschalen'!F:F,'NFU Salarisschalen'!$A:$A,$C$9,'NFU Salarisschalen'!$B:$B,$B27)</f>
        <v>0</v>
      </c>
      <c r="G27" s="59">
        <f>G18*SUMIFS('NFU Salarisschalen'!G:G,'NFU Salarisschalen'!$A:$A,$C$9,'NFU Salarisschalen'!$B:$B,$B27)</f>
        <v>0</v>
      </c>
      <c r="H27" s="59">
        <f>H18*SUMIFS('NFU Salarisschalen'!H:H,'NFU Salarisschalen'!$A:$A,$C$9,'NFU Salarisschalen'!$B:$B,$B27)</f>
        <v>0</v>
      </c>
      <c r="I27" s="59">
        <f>I18*SUMIFS('NFU Salarisschalen'!I:I,'NFU Salarisschalen'!$A:$A,$C$9,'NFU Salarisschalen'!$B:$B,$B27)</f>
        <v>0</v>
      </c>
      <c r="J27" s="59">
        <f>J18*SUMIFS('NFU Salarisschalen'!J:J,'NFU Salarisschalen'!$A:$A,$C$9,'NFU Salarisschalen'!$B:$B,$B27)</f>
        <v>0</v>
      </c>
      <c r="K27" s="59">
        <f t="shared" si="2"/>
        <v>0</v>
      </c>
      <c r="L27" s="48"/>
      <c r="M27" s="48"/>
      <c r="N27" s="48"/>
      <c r="O27" s="78"/>
    </row>
    <row r="28" spans="2:15" ht="13.5" customHeight="1" x14ac:dyDescent="0.2">
      <c r="B28" s="82" t="s">
        <v>203</v>
      </c>
      <c r="C28" s="59">
        <f>C19*SUMIFS('NFU Salarisschalen'!C:C,'NFU Salarisschalen'!$A:$A,$C$9,'NFU Salarisschalen'!$B:$B,$B28)</f>
        <v>0</v>
      </c>
      <c r="D28" s="59">
        <f>D19*SUMIFS('NFU Salarisschalen'!D:D,'NFU Salarisschalen'!$A:$A,$C$9,'NFU Salarisschalen'!$B:$B,$B28)</f>
        <v>0</v>
      </c>
      <c r="E28" s="59">
        <f>E19*SUMIFS('NFU Salarisschalen'!E:E,'NFU Salarisschalen'!$A:$A,$C$9,'NFU Salarisschalen'!$B:$B,$B28)</f>
        <v>0</v>
      </c>
      <c r="F28" s="59">
        <f>F19*SUMIFS('NFU Salarisschalen'!F:F,'NFU Salarisschalen'!$A:$A,$C$9,'NFU Salarisschalen'!$B:$B,$B28)</f>
        <v>0</v>
      </c>
      <c r="G28" s="59">
        <f>G19*SUMIFS('NFU Salarisschalen'!G:G,'NFU Salarisschalen'!$A:$A,$C$9,'NFU Salarisschalen'!$B:$B,$B28)</f>
        <v>0</v>
      </c>
      <c r="H28" s="59">
        <f>H19*SUMIFS('NFU Salarisschalen'!H:H,'NFU Salarisschalen'!$A:$A,$C$9,'NFU Salarisschalen'!$B:$B,$B28)</f>
        <v>0</v>
      </c>
      <c r="I28" s="59">
        <f>I19*SUMIFS('NFU Salarisschalen'!I:I,'NFU Salarisschalen'!$A:$A,$C$9,'NFU Salarisschalen'!$B:$B,$B28)</f>
        <v>0</v>
      </c>
      <c r="J28" s="59">
        <f>J19*SUMIFS('NFU Salarisschalen'!J:J,'NFU Salarisschalen'!$A:$A,$C$9,'NFU Salarisschalen'!$B:$B,$B28)</f>
        <v>0</v>
      </c>
      <c r="K28" s="59">
        <f t="shared" si="2"/>
        <v>0</v>
      </c>
      <c r="L28" s="48"/>
      <c r="M28" s="48"/>
      <c r="N28" s="48"/>
      <c r="O28" s="78"/>
    </row>
    <row r="29" spans="2:15" ht="13.5" customHeight="1" x14ac:dyDescent="0.2">
      <c r="B29" s="82" t="s">
        <v>205</v>
      </c>
      <c r="C29" s="59">
        <f>C20*SUMIFS('NFU Salarisschalen'!C:C,'NFU Salarisschalen'!$A:$A,$C$9,'NFU Salarisschalen'!$B:$B,$B29)</f>
        <v>0</v>
      </c>
      <c r="D29" s="59">
        <f>D20*SUMIFS('NFU Salarisschalen'!D:D,'NFU Salarisschalen'!$A:$A,$C$9,'NFU Salarisschalen'!$B:$B,$B29)</f>
        <v>0</v>
      </c>
      <c r="E29" s="59">
        <f>E20*SUMIFS('NFU Salarisschalen'!E:E,'NFU Salarisschalen'!$A:$A,$C$9,'NFU Salarisschalen'!$B:$B,$B29)</f>
        <v>0</v>
      </c>
      <c r="F29" s="59">
        <f>F20*SUMIFS('NFU Salarisschalen'!F:F,'NFU Salarisschalen'!$A:$A,$C$9,'NFU Salarisschalen'!$B:$B,$B29)</f>
        <v>0</v>
      </c>
      <c r="G29" s="59">
        <f>G20*SUMIFS('NFU Salarisschalen'!G:G,'NFU Salarisschalen'!$A:$A,$C$9,'NFU Salarisschalen'!$B:$B,$B29)</f>
        <v>0</v>
      </c>
      <c r="H29" s="59">
        <f>H20*SUMIFS('NFU Salarisschalen'!H:H,'NFU Salarisschalen'!$A:$A,$C$9,'NFU Salarisschalen'!$B:$B,$B29)</f>
        <v>0</v>
      </c>
      <c r="I29" s="59">
        <f>I20*SUMIFS('NFU Salarisschalen'!I:I,'NFU Salarisschalen'!$A:$A,$C$9,'NFU Salarisschalen'!$B:$B,$B29)</f>
        <v>0</v>
      </c>
      <c r="J29" s="59">
        <f>J20*SUMIFS('NFU Salarisschalen'!J:J,'NFU Salarisschalen'!$A:$A,$C$9,'NFU Salarisschalen'!$B:$B,$B29)</f>
        <v>0</v>
      </c>
      <c r="K29" s="59">
        <f t="shared" si="2"/>
        <v>0</v>
      </c>
      <c r="L29" s="48"/>
      <c r="M29" s="48"/>
      <c r="N29" s="48"/>
      <c r="O29" s="78"/>
    </row>
    <row r="30" spans="2:15" s="38" customFormat="1" x14ac:dyDescent="0.2">
      <c r="B30" s="99" t="s">
        <v>207</v>
      </c>
      <c r="C30" s="60">
        <f>C21*SUMIFS('NFU Salarisschalen'!C:C,'NFU Salarisschalen'!$A:$A,$C$9,'NFU Salarisschalen'!$B:$B,$B30)</f>
        <v>0</v>
      </c>
      <c r="D30" s="60">
        <f>D21*SUMIFS('NFU Salarisschalen'!D:D,'NFU Salarisschalen'!$A:$A,$C$9,'NFU Salarisschalen'!$B:$B,$B30)</f>
        <v>0</v>
      </c>
      <c r="E30" s="60">
        <f>E21*SUMIFS('NFU Salarisschalen'!E:E,'NFU Salarisschalen'!$A:$A,$C$9,'NFU Salarisschalen'!$B:$B,$B30)</f>
        <v>0</v>
      </c>
      <c r="F30" s="60">
        <f>F21*SUMIFS('NFU Salarisschalen'!F:F,'NFU Salarisschalen'!$A:$A,$C$9,'NFU Salarisschalen'!$B:$B,$B30)</f>
        <v>0</v>
      </c>
      <c r="G30" s="60">
        <f>G21*SUMIFS('NFU Salarisschalen'!G:G,'NFU Salarisschalen'!$A:$A,$C$9,'NFU Salarisschalen'!$B:$B,$B30)</f>
        <v>0</v>
      </c>
      <c r="H30" s="60">
        <f>H21*SUMIFS('NFU Salarisschalen'!H:H,'NFU Salarisschalen'!$A:$A,$C$9,'NFU Salarisschalen'!$B:$B,$B30)</f>
        <v>0</v>
      </c>
      <c r="I30" s="60">
        <f>I21*SUMIFS('NFU Salarisschalen'!I:I,'NFU Salarisschalen'!$A:$A,$C$9,'NFU Salarisschalen'!$B:$B,$B30)</f>
        <v>0</v>
      </c>
      <c r="J30" s="60">
        <f>J21*SUMIFS('NFU Salarisschalen'!J:J,'NFU Salarisschalen'!$A:$A,$C$9,'NFU Salarisschalen'!$B:$B,$B30)</f>
        <v>0</v>
      </c>
      <c r="K30" s="60">
        <f t="shared" ref="K30" si="3">SUM(K24:K29)</f>
        <v>0</v>
      </c>
      <c r="L30" s="41"/>
      <c r="M30" s="48"/>
      <c r="N30" s="41"/>
      <c r="O30" s="78"/>
    </row>
    <row r="31" spans="2:15" s="38" customFormat="1" x14ac:dyDescent="0.2">
      <c r="B31" s="66"/>
      <c r="C31" s="109"/>
      <c r="D31" s="41"/>
      <c r="E31" s="41"/>
      <c r="F31" s="41"/>
      <c r="G31" s="41"/>
      <c r="H31" s="41"/>
      <c r="I31" s="41"/>
      <c r="J31" s="41"/>
      <c r="K31" s="42"/>
      <c r="L31" s="41"/>
      <c r="M31" s="41"/>
      <c r="N31" s="41"/>
      <c r="O31" s="77"/>
    </row>
    <row r="32" spans="2:15" s="38" customFormat="1" x14ac:dyDescent="0.2">
      <c r="B32" s="110" t="s">
        <v>208</v>
      </c>
      <c r="C32" s="6">
        <f>SUM(C15:C17)*750</f>
        <v>0</v>
      </c>
      <c r="D32" s="6">
        <f t="shared" ref="D32:J32" si="4">SUM(D15:D17)*750</f>
        <v>0</v>
      </c>
      <c r="E32" s="6">
        <f t="shared" si="4"/>
        <v>0</v>
      </c>
      <c r="F32" s="6">
        <f t="shared" si="4"/>
        <v>0</v>
      </c>
      <c r="G32" s="6">
        <f t="shared" si="4"/>
        <v>0</v>
      </c>
      <c r="H32" s="6">
        <f t="shared" si="4"/>
        <v>0</v>
      </c>
      <c r="I32" s="6">
        <f t="shared" si="4"/>
        <v>0</v>
      </c>
      <c r="J32" s="6">
        <f t="shared" si="4"/>
        <v>0</v>
      </c>
      <c r="K32" s="6">
        <f>SUM(C32:J32)</f>
        <v>0</v>
      </c>
      <c r="L32" s="41"/>
      <c r="M32" s="41"/>
      <c r="N32" s="48"/>
      <c r="O32" s="77"/>
    </row>
    <row r="33" spans="2:15" s="38" customFormat="1" x14ac:dyDescent="0.2">
      <c r="B33" s="66"/>
      <c r="C33" s="41"/>
      <c r="D33" s="41"/>
      <c r="E33" s="41"/>
      <c r="F33" s="41"/>
      <c r="G33" s="41"/>
      <c r="H33" s="41"/>
      <c r="I33" s="41"/>
      <c r="J33" s="41"/>
      <c r="K33" s="42"/>
      <c r="L33" s="41"/>
      <c r="M33" s="41"/>
      <c r="N33" s="41"/>
      <c r="O33" s="77"/>
    </row>
    <row r="34" spans="2:15" s="38" customFormat="1" x14ac:dyDescent="0.2">
      <c r="B34" s="36" t="s">
        <v>209</v>
      </c>
      <c r="C34" s="42"/>
      <c r="D34" s="42"/>
      <c r="E34" s="42"/>
      <c r="F34" s="42"/>
      <c r="G34" s="42"/>
      <c r="H34" s="42"/>
      <c r="I34" s="42"/>
      <c r="J34" s="42"/>
      <c r="K34" s="42"/>
      <c r="L34" s="41"/>
      <c r="M34" s="41"/>
      <c r="N34" s="41"/>
      <c r="O34" s="77"/>
    </row>
    <row r="35" spans="2:15" ht="192.75" customHeight="1" x14ac:dyDescent="0.2">
      <c r="B35" s="84" t="s">
        <v>210</v>
      </c>
      <c r="C35" s="2">
        <v>0</v>
      </c>
      <c r="D35" s="2">
        <v>0</v>
      </c>
      <c r="E35" s="2">
        <v>0</v>
      </c>
      <c r="F35" s="2">
        <v>0</v>
      </c>
      <c r="G35" s="2">
        <v>0</v>
      </c>
      <c r="H35" s="2">
        <v>0</v>
      </c>
      <c r="I35" s="2">
        <v>0</v>
      </c>
      <c r="J35" s="2">
        <v>0</v>
      </c>
      <c r="K35" s="1">
        <f t="shared" ref="K35:K40" si="5">SUM(C35:J35)</f>
        <v>0</v>
      </c>
      <c r="L35" s="48"/>
      <c r="M35" s="64"/>
      <c r="N35" s="48"/>
      <c r="O35" s="76" t="s">
        <v>211</v>
      </c>
    </row>
    <row r="36" spans="2:15" ht="192.75" customHeight="1" x14ac:dyDescent="0.2">
      <c r="B36" s="84" t="s">
        <v>212</v>
      </c>
      <c r="C36" s="2">
        <v>0</v>
      </c>
      <c r="D36" s="2">
        <v>0</v>
      </c>
      <c r="E36" s="2">
        <v>0</v>
      </c>
      <c r="F36" s="2">
        <v>0</v>
      </c>
      <c r="G36" s="2">
        <v>0</v>
      </c>
      <c r="H36" s="2">
        <v>0</v>
      </c>
      <c r="I36" s="2">
        <v>0</v>
      </c>
      <c r="J36" s="2">
        <v>0</v>
      </c>
      <c r="K36" s="1">
        <f t="shared" si="5"/>
        <v>0</v>
      </c>
      <c r="L36" s="48"/>
      <c r="M36" s="64"/>
      <c r="N36" s="48"/>
      <c r="O36" s="76" t="s">
        <v>213</v>
      </c>
    </row>
    <row r="37" spans="2:15" ht="192.75" customHeight="1" x14ac:dyDescent="0.2">
      <c r="B37" s="84" t="s">
        <v>214</v>
      </c>
      <c r="C37" s="2">
        <v>0</v>
      </c>
      <c r="D37" s="2">
        <v>0</v>
      </c>
      <c r="E37" s="2">
        <v>0</v>
      </c>
      <c r="F37" s="2">
        <v>0</v>
      </c>
      <c r="G37" s="2">
        <v>0</v>
      </c>
      <c r="H37" s="2">
        <v>0</v>
      </c>
      <c r="I37" s="2">
        <v>0</v>
      </c>
      <c r="J37" s="2">
        <v>0</v>
      </c>
      <c r="K37" s="1">
        <f t="shared" si="5"/>
        <v>0</v>
      </c>
      <c r="L37" s="48"/>
      <c r="M37" s="64"/>
      <c r="N37" s="48"/>
      <c r="O37" s="76" t="s">
        <v>215</v>
      </c>
    </row>
    <row r="38" spans="2:15" ht="192.75" customHeight="1" x14ac:dyDescent="0.2">
      <c r="B38" s="84" t="s">
        <v>216</v>
      </c>
      <c r="C38" s="2">
        <v>0</v>
      </c>
      <c r="D38" s="2">
        <v>0</v>
      </c>
      <c r="E38" s="2">
        <v>0</v>
      </c>
      <c r="F38" s="2">
        <v>0</v>
      </c>
      <c r="G38" s="2">
        <v>0</v>
      </c>
      <c r="H38" s="2">
        <v>0</v>
      </c>
      <c r="I38" s="2">
        <v>0</v>
      </c>
      <c r="J38" s="2">
        <v>0</v>
      </c>
      <c r="K38" s="1">
        <f t="shared" si="5"/>
        <v>0</v>
      </c>
      <c r="L38" s="48"/>
      <c r="M38" s="64"/>
      <c r="N38" s="48"/>
      <c r="O38" s="76" t="s">
        <v>217</v>
      </c>
    </row>
    <row r="39" spans="2:15" ht="192.75" customHeight="1" x14ac:dyDescent="0.2">
      <c r="B39" s="84" t="s">
        <v>218</v>
      </c>
      <c r="C39" s="2">
        <v>0</v>
      </c>
      <c r="D39" s="2">
        <v>0</v>
      </c>
      <c r="E39" s="2">
        <v>0</v>
      </c>
      <c r="F39" s="2">
        <v>0</v>
      </c>
      <c r="G39" s="2">
        <v>0</v>
      </c>
      <c r="H39" s="2">
        <v>0</v>
      </c>
      <c r="I39" s="2">
        <v>0</v>
      </c>
      <c r="J39" s="2">
        <v>0</v>
      </c>
      <c r="K39" s="1">
        <f t="shared" si="5"/>
        <v>0</v>
      </c>
      <c r="L39" s="48"/>
      <c r="M39" s="64"/>
      <c r="N39" s="48"/>
      <c r="O39" s="76" t="s">
        <v>219</v>
      </c>
    </row>
    <row r="40" spans="2:15" ht="192.75" customHeight="1" x14ac:dyDescent="0.2">
      <c r="B40" s="84" t="s">
        <v>220</v>
      </c>
      <c r="C40" s="2">
        <v>0</v>
      </c>
      <c r="D40" s="2">
        <v>0</v>
      </c>
      <c r="E40" s="2">
        <v>0</v>
      </c>
      <c r="F40" s="2">
        <v>0</v>
      </c>
      <c r="G40" s="2">
        <v>0</v>
      </c>
      <c r="H40" s="2">
        <v>0</v>
      </c>
      <c r="I40" s="2">
        <v>0</v>
      </c>
      <c r="J40" s="2">
        <v>0</v>
      </c>
      <c r="K40" s="1">
        <f t="shared" si="5"/>
        <v>0</v>
      </c>
      <c r="L40" s="48"/>
      <c r="M40" s="64"/>
      <c r="N40" s="48"/>
      <c r="O40" s="76" t="s">
        <v>221</v>
      </c>
    </row>
    <row r="41" spans="2:15" s="38" customFormat="1" x14ac:dyDescent="0.2">
      <c r="B41" s="99" t="s">
        <v>222</v>
      </c>
      <c r="C41" s="6">
        <f t="shared" ref="C41:K41" si="6">SUM(C35:C40)</f>
        <v>0</v>
      </c>
      <c r="D41" s="6">
        <f t="shared" si="6"/>
        <v>0</v>
      </c>
      <c r="E41" s="6">
        <f t="shared" si="6"/>
        <v>0</v>
      </c>
      <c r="F41" s="6">
        <f t="shared" si="6"/>
        <v>0</v>
      </c>
      <c r="G41" s="6">
        <f t="shared" si="6"/>
        <v>0</v>
      </c>
      <c r="H41" s="6">
        <f t="shared" si="6"/>
        <v>0</v>
      </c>
      <c r="I41" s="6">
        <f t="shared" si="6"/>
        <v>0</v>
      </c>
      <c r="J41" s="6">
        <f t="shared" si="6"/>
        <v>0</v>
      </c>
      <c r="K41" s="6">
        <f t="shared" si="6"/>
        <v>0</v>
      </c>
      <c r="L41" s="41"/>
      <c r="M41" s="41"/>
      <c r="N41" s="41"/>
      <c r="O41" s="77"/>
    </row>
    <row r="42" spans="2:15" s="38" customFormat="1" x14ac:dyDescent="0.2">
      <c r="B42" s="66"/>
      <c r="C42" s="42"/>
      <c r="D42" s="42"/>
      <c r="E42" s="42"/>
      <c r="F42" s="42"/>
      <c r="G42" s="42"/>
      <c r="H42" s="42"/>
      <c r="I42" s="42"/>
      <c r="J42" s="42"/>
      <c r="K42" s="42"/>
      <c r="L42" s="41"/>
      <c r="M42" s="41"/>
      <c r="N42" s="41"/>
      <c r="O42" s="77"/>
    </row>
    <row r="43" spans="2:15" s="38" customFormat="1" x14ac:dyDescent="0.2">
      <c r="B43" s="36" t="s">
        <v>223</v>
      </c>
      <c r="C43" s="43"/>
      <c r="D43" s="43"/>
      <c r="E43" s="43"/>
      <c r="F43" s="43"/>
      <c r="G43" s="43"/>
      <c r="H43" s="43"/>
      <c r="I43" s="43"/>
      <c r="J43" s="43"/>
      <c r="K43" s="42"/>
      <c r="L43" s="41"/>
      <c r="M43" s="41"/>
      <c r="N43" s="41"/>
      <c r="O43" s="77"/>
    </row>
    <row r="44" spans="2:15" ht="142.15" customHeight="1" x14ac:dyDescent="0.2">
      <c r="B44" s="86" t="s">
        <v>97</v>
      </c>
      <c r="C44" s="2">
        <v>0</v>
      </c>
      <c r="D44" s="2">
        <v>0</v>
      </c>
      <c r="E44" s="2">
        <v>0</v>
      </c>
      <c r="F44" s="2">
        <v>0</v>
      </c>
      <c r="G44" s="2">
        <v>0</v>
      </c>
      <c r="H44" s="2">
        <v>0</v>
      </c>
      <c r="I44" s="2">
        <v>0</v>
      </c>
      <c r="J44" s="2">
        <v>0</v>
      </c>
      <c r="K44" s="1">
        <f t="shared" ref="K44:K56" si="7">SUM(C44:J44)</f>
        <v>0</v>
      </c>
      <c r="L44" s="48"/>
      <c r="M44" s="64"/>
      <c r="N44" s="48"/>
      <c r="O44" s="76" t="s">
        <v>224</v>
      </c>
    </row>
    <row r="45" spans="2:15" ht="142.15" customHeight="1" x14ac:dyDescent="0.2">
      <c r="B45" s="86" t="s">
        <v>97</v>
      </c>
      <c r="C45" s="2">
        <v>0</v>
      </c>
      <c r="D45" s="2">
        <v>0</v>
      </c>
      <c r="E45" s="2">
        <v>0</v>
      </c>
      <c r="F45" s="2">
        <v>0</v>
      </c>
      <c r="G45" s="2">
        <v>0</v>
      </c>
      <c r="H45" s="2">
        <v>0</v>
      </c>
      <c r="I45" s="2">
        <v>0</v>
      </c>
      <c r="J45" s="2">
        <v>0</v>
      </c>
      <c r="K45" s="1">
        <f t="shared" si="7"/>
        <v>0</v>
      </c>
      <c r="L45" s="48"/>
      <c r="M45" s="64"/>
      <c r="N45" s="48"/>
      <c r="O45" s="76" t="s">
        <v>225</v>
      </c>
    </row>
    <row r="46" spans="2:15" x14ac:dyDescent="0.2">
      <c r="B46" s="86" t="s">
        <v>97</v>
      </c>
      <c r="C46" s="2">
        <v>0</v>
      </c>
      <c r="D46" s="2">
        <v>0</v>
      </c>
      <c r="E46" s="2">
        <v>0</v>
      </c>
      <c r="F46" s="2">
        <v>0</v>
      </c>
      <c r="G46" s="2">
        <v>0</v>
      </c>
      <c r="H46" s="2">
        <v>0</v>
      </c>
      <c r="I46" s="2">
        <v>0</v>
      </c>
      <c r="J46" s="2">
        <v>0</v>
      </c>
      <c r="K46" s="1">
        <f t="shared" si="7"/>
        <v>0</v>
      </c>
      <c r="L46" s="48"/>
      <c r="M46" s="64"/>
      <c r="N46" s="48"/>
      <c r="O46" s="76"/>
    </row>
    <row r="47" spans="2:15" x14ac:dyDescent="0.2">
      <c r="B47" s="86" t="s">
        <v>97</v>
      </c>
      <c r="C47" s="2">
        <v>0</v>
      </c>
      <c r="D47" s="2">
        <v>0</v>
      </c>
      <c r="E47" s="2">
        <v>0</v>
      </c>
      <c r="F47" s="2">
        <v>0</v>
      </c>
      <c r="G47" s="2">
        <v>0</v>
      </c>
      <c r="H47" s="2">
        <v>0</v>
      </c>
      <c r="I47" s="2">
        <v>0</v>
      </c>
      <c r="J47" s="2">
        <v>0</v>
      </c>
      <c r="K47" s="1">
        <f t="shared" si="7"/>
        <v>0</v>
      </c>
      <c r="L47" s="48"/>
      <c r="M47" s="64"/>
      <c r="N47" s="48"/>
      <c r="O47" s="76"/>
    </row>
    <row r="48" spans="2:15" x14ac:dyDescent="0.2">
      <c r="B48" s="86" t="s">
        <v>97</v>
      </c>
      <c r="C48" s="2">
        <v>0</v>
      </c>
      <c r="D48" s="2">
        <v>0</v>
      </c>
      <c r="E48" s="2">
        <v>0</v>
      </c>
      <c r="F48" s="2">
        <v>0</v>
      </c>
      <c r="G48" s="2">
        <v>0</v>
      </c>
      <c r="H48" s="2">
        <v>0</v>
      </c>
      <c r="I48" s="2">
        <v>0</v>
      </c>
      <c r="J48" s="2">
        <v>0</v>
      </c>
      <c r="K48" s="1">
        <f t="shared" si="7"/>
        <v>0</v>
      </c>
      <c r="L48" s="48"/>
      <c r="M48" s="64"/>
      <c r="N48" s="48"/>
      <c r="O48" s="76"/>
    </row>
    <row r="49" spans="2:15" x14ac:dyDescent="0.2">
      <c r="B49" s="86" t="s">
        <v>97</v>
      </c>
      <c r="C49" s="2">
        <v>0</v>
      </c>
      <c r="D49" s="2">
        <v>0</v>
      </c>
      <c r="E49" s="2">
        <v>0</v>
      </c>
      <c r="F49" s="2">
        <v>0</v>
      </c>
      <c r="G49" s="2">
        <v>0</v>
      </c>
      <c r="H49" s="2">
        <v>0</v>
      </c>
      <c r="I49" s="2">
        <v>0</v>
      </c>
      <c r="J49" s="2">
        <v>0</v>
      </c>
      <c r="K49" s="1">
        <f t="shared" si="7"/>
        <v>0</v>
      </c>
      <c r="L49" s="48"/>
      <c r="M49" s="64"/>
      <c r="N49" s="48"/>
      <c r="O49" s="76"/>
    </row>
    <row r="50" spans="2:15" x14ac:dyDescent="0.2">
      <c r="B50" s="86" t="s">
        <v>97</v>
      </c>
      <c r="C50" s="2">
        <v>0</v>
      </c>
      <c r="D50" s="2">
        <v>0</v>
      </c>
      <c r="E50" s="2">
        <v>0</v>
      </c>
      <c r="F50" s="2">
        <v>0</v>
      </c>
      <c r="G50" s="2">
        <v>0</v>
      </c>
      <c r="H50" s="2">
        <v>0</v>
      </c>
      <c r="I50" s="2">
        <v>0</v>
      </c>
      <c r="J50" s="2">
        <v>0</v>
      </c>
      <c r="K50" s="1">
        <f t="shared" si="7"/>
        <v>0</v>
      </c>
      <c r="L50" s="48"/>
      <c r="M50" s="64"/>
      <c r="N50" s="48"/>
      <c r="O50" s="76"/>
    </row>
    <row r="51" spans="2:15" x14ac:dyDescent="0.2">
      <c r="B51" s="86" t="s">
        <v>97</v>
      </c>
      <c r="C51" s="2">
        <v>0</v>
      </c>
      <c r="D51" s="2">
        <v>0</v>
      </c>
      <c r="E51" s="2">
        <v>0</v>
      </c>
      <c r="F51" s="2">
        <v>0</v>
      </c>
      <c r="G51" s="2">
        <v>0</v>
      </c>
      <c r="H51" s="2">
        <v>0</v>
      </c>
      <c r="I51" s="2">
        <v>0</v>
      </c>
      <c r="J51" s="2">
        <v>0</v>
      </c>
      <c r="K51" s="1">
        <f t="shared" si="7"/>
        <v>0</v>
      </c>
      <c r="L51" s="48"/>
      <c r="M51" s="64"/>
      <c r="N51" s="48"/>
      <c r="O51" s="76"/>
    </row>
    <row r="52" spans="2:15" x14ac:dyDescent="0.2">
      <c r="B52" s="86" t="s">
        <v>97</v>
      </c>
      <c r="C52" s="2">
        <v>0</v>
      </c>
      <c r="D52" s="2">
        <v>0</v>
      </c>
      <c r="E52" s="2">
        <v>0</v>
      </c>
      <c r="F52" s="2">
        <v>0</v>
      </c>
      <c r="G52" s="2">
        <v>0</v>
      </c>
      <c r="H52" s="2">
        <v>0</v>
      </c>
      <c r="I52" s="2">
        <v>0</v>
      </c>
      <c r="J52" s="2">
        <v>0</v>
      </c>
      <c r="K52" s="1">
        <f t="shared" si="7"/>
        <v>0</v>
      </c>
      <c r="L52" s="48"/>
      <c r="M52" s="64"/>
      <c r="N52" s="48"/>
      <c r="O52" s="76"/>
    </row>
    <row r="53" spans="2:15" x14ac:dyDescent="0.2">
      <c r="B53" s="86" t="s">
        <v>97</v>
      </c>
      <c r="C53" s="2">
        <v>0</v>
      </c>
      <c r="D53" s="2">
        <v>0</v>
      </c>
      <c r="E53" s="2">
        <v>0</v>
      </c>
      <c r="F53" s="2">
        <v>0</v>
      </c>
      <c r="G53" s="2">
        <v>0</v>
      </c>
      <c r="H53" s="2">
        <v>0</v>
      </c>
      <c r="I53" s="2">
        <v>0</v>
      </c>
      <c r="J53" s="2">
        <v>0</v>
      </c>
      <c r="K53" s="1">
        <f t="shared" si="7"/>
        <v>0</v>
      </c>
      <c r="L53" s="48"/>
      <c r="M53" s="64"/>
      <c r="N53" s="48"/>
      <c r="O53" s="76"/>
    </row>
    <row r="54" spans="2:15" x14ac:dyDescent="0.2">
      <c r="B54" s="86" t="s">
        <v>97</v>
      </c>
      <c r="C54" s="2">
        <v>0</v>
      </c>
      <c r="D54" s="2">
        <v>0</v>
      </c>
      <c r="E54" s="2">
        <v>0</v>
      </c>
      <c r="F54" s="2">
        <v>0</v>
      </c>
      <c r="G54" s="2">
        <v>0</v>
      </c>
      <c r="H54" s="2">
        <v>0</v>
      </c>
      <c r="I54" s="2">
        <v>0</v>
      </c>
      <c r="J54" s="2">
        <v>0</v>
      </c>
      <c r="K54" s="1">
        <f t="shared" si="7"/>
        <v>0</v>
      </c>
      <c r="L54" s="48"/>
      <c r="M54" s="64"/>
      <c r="N54" s="48"/>
      <c r="O54" s="76"/>
    </row>
    <row r="55" spans="2:15" x14ac:dyDescent="0.2">
      <c r="B55" s="86" t="s">
        <v>97</v>
      </c>
      <c r="C55" s="2">
        <v>0</v>
      </c>
      <c r="D55" s="2">
        <v>0</v>
      </c>
      <c r="E55" s="2">
        <v>0</v>
      </c>
      <c r="F55" s="2">
        <v>0</v>
      </c>
      <c r="G55" s="2">
        <v>0</v>
      </c>
      <c r="H55" s="2">
        <v>0</v>
      </c>
      <c r="I55" s="2">
        <v>0</v>
      </c>
      <c r="J55" s="2">
        <v>0</v>
      </c>
      <c r="K55" s="1">
        <f t="shared" si="7"/>
        <v>0</v>
      </c>
      <c r="L55" s="48"/>
      <c r="M55" s="64"/>
      <c r="N55" s="48"/>
      <c r="O55" s="76"/>
    </row>
    <row r="56" spans="2:15" x14ac:dyDescent="0.2">
      <c r="B56" s="86" t="s">
        <v>97</v>
      </c>
      <c r="C56" s="2">
        <v>0</v>
      </c>
      <c r="D56" s="2">
        <v>0</v>
      </c>
      <c r="E56" s="2">
        <v>0</v>
      </c>
      <c r="F56" s="2">
        <v>0</v>
      </c>
      <c r="G56" s="2">
        <v>0</v>
      </c>
      <c r="H56" s="2">
        <v>0</v>
      </c>
      <c r="I56" s="2">
        <v>0</v>
      </c>
      <c r="J56" s="2">
        <v>0</v>
      </c>
      <c r="K56" s="1">
        <f t="shared" si="7"/>
        <v>0</v>
      </c>
      <c r="L56" s="48"/>
      <c r="M56" s="64"/>
      <c r="N56" s="48"/>
      <c r="O56" s="76"/>
    </row>
    <row r="57" spans="2:15" s="38" customFormat="1" x14ac:dyDescent="0.2">
      <c r="B57" s="99" t="s">
        <v>226</v>
      </c>
      <c r="C57" s="6">
        <f t="shared" ref="C57:E57" si="8">SUM(C44:C56)</f>
        <v>0</v>
      </c>
      <c r="D57" s="6">
        <f t="shared" si="8"/>
        <v>0</v>
      </c>
      <c r="E57" s="6">
        <f t="shared" si="8"/>
        <v>0</v>
      </c>
      <c r="F57" s="6">
        <f>SUM(F44:F56)</f>
        <v>0</v>
      </c>
      <c r="G57" s="6">
        <f t="shared" ref="G57:H57" si="9">SUM(G44:G56)</f>
        <v>0</v>
      </c>
      <c r="H57" s="6">
        <f t="shared" si="9"/>
        <v>0</v>
      </c>
      <c r="I57" s="6">
        <f>SUM(I44:I56)</f>
        <v>0</v>
      </c>
      <c r="J57" s="6">
        <f>SUM(J44:J56)</f>
        <v>0</v>
      </c>
      <c r="K57" s="6">
        <f t="shared" ref="K57" si="10">SUM(K44:K56)</f>
        <v>0</v>
      </c>
      <c r="L57" s="41"/>
      <c r="M57" s="48"/>
      <c r="N57" s="41"/>
      <c r="O57" s="78"/>
    </row>
    <row r="58" spans="2:15" s="38" customFormat="1" x14ac:dyDescent="0.2">
      <c r="B58" s="66"/>
      <c r="C58" s="42"/>
      <c r="D58" s="42"/>
      <c r="E58" s="42"/>
      <c r="F58" s="42"/>
      <c r="G58" s="42"/>
      <c r="H58" s="42"/>
      <c r="I58" s="42"/>
      <c r="J58" s="42"/>
      <c r="K58" s="42"/>
      <c r="L58" s="41"/>
      <c r="M58" s="48"/>
      <c r="N58" s="41"/>
      <c r="O58" s="78"/>
    </row>
    <row r="59" spans="2:15" s="38" customFormat="1" x14ac:dyDescent="0.2">
      <c r="B59" s="36" t="s">
        <v>227</v>
      </c>
      <c r="C59" s="42"/>
      <c r="D59" s="42"/>
      <c r="E59" s="42"/>
      <c r="F59" s="42"/>
      <c r="G59" s="42"/>
      <c r="H59" s="42"/>
      <c r="I59" s="42"/>
      <c r="J59" s="42"/>
      <c r="K59" s="42"/>
      <c r="L59" s="41"/>
      <c r="M59" s="65"/>
      <c r="N59" s="41"/>
      <c r="O59" s="79"/>
    </row>
    <row r="60" spans="2:15" ht="38.25" x14ac:dyDescent="0.2">
      <c r="B60" s="82" t="s">
        <v>228</v>
      </c>
      <c r="C60" s="42"/>
      <c r="D60" s="42"/>
      <c r="E60" s="42"/>
      <c r="F60" s="42"/>
      <c r="G60" s="42"/>
      <c r="H60" s="42"/>
      <c r="I60" s="42"/>
      <c r="J60" s="42"/>
      <c r="K60" s="2">
        <v>0</v>
      </c>
      <c r="L60" s="48"/>
      <c r="M60" s="64"/>
      <c r="N60" s="48"/>
      <c r="O60" s="76" t="s">
        <v>229</v>
      </c>
    </row>
    <row r="61" spans="2:15" ht="118.5" customHeight="1" x14ac:dyDescent="0.2">
      <c r="B61" s="82" t="s">
        <v>230</v>
      </c>
      <c r="C61" s="42"/>
      <c r="D61" s="42"/>
      <c r="E61" s="42"/>
      <c r="F61" s="42"/>
      <c r="G61" s="42"/>
      <c r="H61" s="42"/>
      <c r="I61" s="42"/>
      <c r="J61" s="42"/>
      <c r="K61" s="2">
        <v>0</v>
      </c>
      <c r="L61" s="48"/>
      <c r="M61" s="64"/>
      <c r="N61" s="48"/>
      <c r="O61" s="76" t="s">
        <v>231</v>
      </c>
    </row>
    <row r="62" spans="2:15" s="38" customFormat="1" ht="12.75" customHeight="1" x14ac:dyDescent="0.2">
      <c r="B62" s="99" t="s">
        <v>232</v>
      </c>
      <c r="C62" s="42"/>
      <c r="D62" s="42"/>
      <c r="E62" s="42"/>
      <c r="F62" s="42"/>
      <c r="G62" s="42"/>
      <c r="H62" s="42"/>
      <c r="I62" s="42"/>
      <c r="J62" s="42"/>
      <c r="K62" s="6">
        <f>SUM(K60:K61)</f>
        <v>0</v>
      </c>
      <c r="L62" s="41"/>
      <c r="M62" s="48"/>
      <c r="N62" s="41"/>
      <c r="O62" s="78"/>
    </row>
    <row r="63" spans="2:15" s="38" customFormat="1" x14ac:dyDescent="0.2">
      <c r="B63" s="66"/>
      <c r="C63" s="42"/>
      <c r="D63" s="42"/>
      <c r="E63" s="42"/>
      <c r="F63" s="42"/>
      <c r="G63" s="42"/>
      <c r="H63" s="42"/>
      <c r="I63" s="42"/>
      <c r="J63" s="42"/>
      <c r="K63" s="42"/>
      <c r="L63" s="41"/>
      <c r="M63" s="48"/>
      <c r="N63" s="41"/>
      <c r="O63" s="78"/>
    </row>
    <row r="64" spans="2:15" s="38" customFormat="1" ht="68.45" customHeight="1" x14ac:dyDescent="0.2">
      <c r="B64" s="87" t="s">
        <v>233</v>
      </c>
      <c r="C64" s="2">
        <v>0</v>
      </c>
      <c r="D64" s="2">
        <v>0</v>
      </c>
      <c r="E64" s="2">
        <v>0</v>
      </c>
      <c r="F64" s="2">
        <v>0</v>
      </c>
      <c r="G64" s="2">
        <v>0</v>
      </c>
      <c r="H64" s="2">
        <v>0</v>
      </c>
      <c r="I64" s="2">
        <v>0</v>
      </c>
      <c r="J64" s="2">
        <v>0</v>
      </c>
      <c r="K64" s="1">
        <f t="shared" ref="K64" si="11">SUM(C64:J64)</f>
        <v>0</v>
      </c>
      <c r="L64" s="48"/>
      <c r="M64" s="100" t="s">
        <v>234</v>
      </c>
      <c r="N64" s="48"/>
      <c r="O64" s="102" t="s">
        <v>235</v>
      </c>
    </row>
    <row r="65" spans="2:15" s="38" customFormat="1" ht="68.45" customHeight="1" x14ac:dyDescent="0.2">
      <c r="B65" s="66"/>
      <c r="C65" s="42"/>
      <c r="D65" s="42"/>
      <c r="E65" s="42"/>
      <c r="F65" s="42"/>
      <c r="G65" s="42"/>
      <c r="H65" s="42"/>
      <c r="I65" s="42"/>
      <c r="J65" s="42"/>
      <c r="K65" s="42"/>
      <c r="L65" s="41"/>
      <c r="M65" s="100" t="s">
        <v>236</v>
      </c>
      <c r="N65" s="41"/>
      <c r="O65" s="102" t="s">
        <v>237</v>
      </c>
    </row>
    <row r="66" spans="2:15" s="38" customFormat="1" ht="68.45" customHeight="1" x14ac:dyDescent="0.2">
      <c r="B66" s="66"/>
      <c r="C66" s="42"/>
      <c r="D66" s="42"/>
      <c r="E66" s="42"/>
      <c r="F66" s="42"/>
      <c r="G66" s="42"/>
      <c r="H66" s="42"/>
      <c r="I66" s="42"/>
      <c r="J66" s="42"/>
      <c r="K66" s="42"/>
      <c r="L66" s="41"/>
      <c r="M66" s="100" t="s">
        <v>238</v>
      </c>
      <c r="N66" s="41"/>
      <c r="O66" s="102" t="s">
        <v>239</v>
      </c>
    </row>
    <row r="67" spans="2:15" s="38" customFormat="1" x14ac:dyDescent="0.2">
      <c r="B67" s="66"/>
      <c r="C67" s="41"/>
      <c r="D67" s="42"/>
      <c r="E67" s="42"/>
      <c r="F67" s="42"/>
      <c r="G67" s="42"/>
      <c r="H67" s="42"/>
      <c r="I67" s="42"/>
      <c r="J67" s="42"/>
      <c r="K67" s="42"/>
      <c r="L67" s="41"/>
      <c r="M67" s="48"/>
      <c r="N67" s="41"/>
      <c r="O67" s="78"/>
    </row>
    <row r="68" spans="2:15" s="44" customFormat="1" ht="16.5" customHeight="1" x14ac:dyDescent="0.2">
      <c r="B68" s="49" t="s">
        <v>190</v>
      </c>
      <c r="C68" s="7">
        <f>C30+C32+C41+C57+C64</f>
        <v>0</v>
      </c>
      <c r="D68" s="7">
        <f t="shared" ref="D68:J68" si="12">D30+D32+D41+D57+D64</f>
        <v>0</v>
      </c>
      <c r="E68" s="7">
        <f t="shared" si="12"/>
        <v>0</v>
      </c>
      <c r="F68" s="7">
        <f t="shared" si="12"/>
        <v>0</v>
      </c>
      <c r="G68" s="7">
        <f t="shared" si="12"/>
        <v>0</v>
      </c>
      <c r="H68" s="7">
        <f t="shared" si="12"/>
        <v>0</v>
      </c>
      <c r="I68" s="7">
        <f t="shared" si="12"/>
        <v>0</v>
      </c>
      <c r="J68" s="7">
        <f t="shared" si="12"/>
        <v>0</v>
      </c>
      <c r="K68" s="7">
        <f>K30+K32+K41+K57+K62+K64</f>
        <v>0</v>
      </c>
      <c r="L68" s="70"/>
      <c r="M68" s="48"/>
      <c r="N68" s="70"/>
      <c r="O68" s="78"/>
    </row>
    <row r="69" spans="2:15" x14ac:dyDescent="0.2">
      <c r="B69" s="71"/>
      <c r="C69" s="72"/>
      <c r="D69" s="42"/>
      <c r="E69" s="42"/>
      <c r="F69" s="42"/>
      <c r="G69" s="42"/>
      <c r="H69" s="42"/>
      <c r="I69" s="42"/>
      <c r="J69" s="42"/>
      <c r="K69" s="42"/>
      <c r="L69" s="48"/>
      <c r="M69" s="65"/>
      <c r="N69" s="48"/>
      <c r="O69" s="79"/>
    </row>
    <row r="70" spans="2:15" s="38" customFormat="1" x14ac:dyDescent="0.2">
      <c r="B70" s="66"/>
      <c r="C70" s="42"/>
      <c r="D70" s="42"/>
      <c r="E70" s="42"/>
      <c r="F70" s="42"/>
      <c r="G70" s="42"/>
      <c r="H70" s="42"/>
      <c r="I70" s="42"/>
      <c r="J70" s="42"/>
      <c r="K70" s="42"/>
      <c r="L70" s="41"/>
      <c r="M70" s="66"/>
      <c r="N70" s="41"/>
      <c r="O70" s="78"/>
    </row>
    <row r="71" spans="2:15" s="38" customFormat="1" x14ac:dyDescent="0.2">
      <c r="B71" s="66"/>
      <c r="C71" s="42"/>
      <c r="D71" s="42"/>
      <c r="E71" s="42"/>
      <c r="F71" s="42"/>
      <c r="G71" s="42"/>
      <c r="H71" s="42"/>
      <c r="I71" s="42"/>
      <c r="J71" s="42"/>
      <c r="K71" s="42"/>
      <c r="L71" s="41"/>
      <c r="M71" s="41"/>
      <c r="N71" s="41"/>
      <c r="O71" s="77"/>
    </row>
    <row r="72" spans="2:15" x14ac:dyDescent="0.2">
      <c r="D72" s="47"/>
      <c r="E72" s="26"/>
      <c r="F72" s="26"/>
      <c r="G72" s="26"/>
      <c r="H72" s="26"/>
      <c r="I72" s="26"/>
      <c r="J72" s="26"/>
    </row>
    <row r="73" spans="2:15" ht="15" customHeight="1" x14ac:dyDescent="0.2">
      <c r="B73" s="49" t="s">
        <v>240</v>
      </c>
      <c r="C73" s="50" t="s">
        <v>241</v>
      </c>
      <c r="D73" s="47"/>
      <c r="E73" s="26"/>
      <c r="F73" s="26"/>
      <c r="G73" s="26"/>
      <c r="H73" s="26"/>
      <c r="I73" s="26"/>
      <c r="J73" s="26"/>
    </row>
    <row r="74" spans="2:15" x14ac:dyDescent="0.2">
      <c r="B74" s="51" t="s">
        <v>193</v>
      </c>
      <c r="C74" s="9">
        <f>K30</f>
        <v>0</v>
      </c>
      <c r="D74" s="47"/>
      <c r="E74" s="52"/>
      <c r="F74" s="52"/>
      <c r="G74" s="52"/>
      <c r="H74" s="52"/>
      <c r="I74" s="52"/>
      <c r="J74" s="52"/>
    </row>
    <row r="75" spans="2:15" x14ac:dyDescent="0.2">
      <c r="B75" s="51" t="s">
        <v>242</v>
      </c>
      <c r="C75" s="10">
        <f>K32</f>
        <v>0</v>
      </c>
      <c r="D75" s="47"/>
    </row>
    <row r="76" spans="2:15" x14ac:dyDescent="0.2">
      <c r="B76" s="51" t="s">
        <v>209</v>
      </c>
      <c r="C76" s="10">
        <f>K41</f>
        <v>0</v>
      </c>
      <c r="D76" s="47"/>
    </row>
    <row r="77" spans="2:15" x14ac:dyDescent="0.2">
      <c r="B77" s="51" t="s">
        <v>223</v>
      </c>
      <c r="C77" s="10">
        <f>K57</f>
        <v>0</v>
      </c>
      <c r="D77" s="47"/>
    </row>
    <row r="78" spans="2:15" x14ac:dyDescent="0.2">
      <c r="B78" s="51" t="s">
        <v>227</v>
      </c>
      <c r="C78" s="10">
        <f>K62</f>
        <v>0</v>
      </c>
      <c r="D78" s="47"/>
    </row>
    <row r="79" spans="2:15" x14ac:dyDescent="0.2">
      <c r="B79" s="51" t="s">
        <v>233</v>
      </c>
      <c r="C79" s="10">
        <f>K64</f>
        <v>0</v>
      </c>
      <c r="D79" s="47"/>
    </row>
    <row r="80" spans="2:15" s="48" customFormat="1" ht="15" customHeight="1" x14ac:dyDescent="0.2">
      <c r="B80" s="49" t="s">
        <v>243</v>
      </c>
      <c r="C80" s="11">
        <f>SUM(C74:C79)</f>
        <v>0</v>
      </c>
      <c r="D80" s="47"/>
      <c r="K80" s="53"/>
      <c r="O80" s="78"/>
    </row>
    <row r="81" spans="2:15" x14ac:dyDescent="0.2">
      <c r="C81" s="39">
        <f>K68-C80</f>
        <v>0</v>
      </c>
      <c r="D81" s="47"/>
    </row>
    <row r="82" spans="2:15" x14ac:dyDescent="0.2">
      <c r="D82" s="47"/>
    </row>
    <row r="83" spans="2:15" ht="27.75" customHeight="1" x14ac:dyDescent="0.2">
      <c r="C83" s="33" t="s">
        <v>190</v>
      </c>
      <c r="D83" s="119" t="s">
        <v>191</v>
      </c>
      <c r="E83" s="119"/>
      <c r="F83" s="119"/>
    </row>
    <row r="84" spans="2:15" x14ac:dyDescent="0.2">
      <c r="B84" s="57" t="s">
        <v>252</v>
      </c>
      <c r="C84" s="56">
        <v>0</v>
      </c>
      <c r="D84" s="114"/>
      <c r="E84" s="114"/>
      <c r="F84" s="114"/>
      <c r="G84" s="42"/>
      <c r="H84" s="42"/>
      <c r="I84" s="42"/>
      <c r="J84" s="42"/>
    </row>
    <row r="85" spans="2:15" x14ac:dyDescent="0.2">
      <c r="B85" s="57" t="s">
        <v>253</v>
      </c>
      <c r="C85" s="111" t="s">
        <v>65</v>
      </c>
      <c r="D85" s="114"/>
      <c r="E85" s="114"/>
      <c r="F85" s="114"/>
      <c r="G85" s="42"/>
      <c r="H85" s="42"/>
      <c r="I85" s="42"/>
      <c r="J85" s="42"/>
    </row>
    <row r="86" spans="2:15" s="26" customFormat="1" x14ac:dyDescent="0.2">
      <c r="B86" s="57" t="s">
        <v>254</v>
      </c>
      <c r="C86" s="56">
        <v>0</v>
      </c>
      <c r="D86" s="114"/>
      <c r="E86" s="114"/>
      <c r="F86" s="114"/>
      <c r="G86" s="42"/>
      <c r="H86" s="42"/>
      <c r="I86" s="42"/>
      <c r="J86" s="42"/>
      <c r="L86"/>
      <c r="M86"/>
      <c r="N86"/>
      <c r="O86" s="55"/>
    </row>
    <row r="89" spans="2:15" x14ac:dyDescent="0.2">
      <c r="C89" s="55"/>
    </row>
    <row r="90" spans="2:15" x14ac:dyDescent="0.2">
      <c r="C90" s="55"/>
    </row>
    <row r="91" spans="2:15" x14ac:dyDescent="0.2">
      <c r="C91" s="55"/>
    </row>
    <row r="92" spans="2:15" x14ac:dyDescent="0.2">
      <c r="C92" s="55"/>
    </row>
  </sheetData>
  <sheetProtection algorithmName="SHA-512" hashValue="gqBia8Tk4WwpCtHZ/2UqCldx6XXT/MkXTmc4vbtjFX6zdad8UEGDMKh94MX3dRMX/kDhMhqXpTnoNxnsTEDBQg==" saltValue="DDCEiAS8Kuw/+hU3NmHz5g==" spinCount="100000" sheet="1" formatCells="0" formatColumns="0" formatRows="0" insertColumns="0" insertRows="0" insertHyperlinks="0" deleteColumns="0" deleteRows="0" sort="0" autoFilter="0" pivotTables="0"/>
  <protectedRanges>
    <protectedRange algorithmName="SHA-512" hashValue="D5qHRTCchO2zlno7HgcAv+3IesZ77WoaT2G8teS4eAm8BK8SkY8SKa+Iz/EycZ5iS0Gz+r94+ybRfVgP7wPVnA==" saltValue="T+wkFQgORDKJK+IwUjphIw==" spinCount="100000" sqref="C15:K20" name="Bereik1"/>
  </protectedRanges>
  <mergeCells count="9">
    <mergeCell ref="D84:F84"/>
    <mergeCell ref="D85:F85"/>
    <mergeCell ref="D86:F86"/>
    <mergeCell ref="C6:D6"/>
    <mergeCell ref="C7:D7"/>
    <mergeCell ref="C8:D8"/>
    <mergeCell ref="C9:D9"/>
    <mergeCell ref="C11:K11"/>
    <mergeCell ref="D83:F83"/>
  </mergeCells>
  <pageMargins left="0.7" right="0.7" top="0.75" bottom="0.75" header="0.3" footer="0.3"/>
  <pageSetup paperSize="9" orientation="landscape" r:id="rId1"/>
  <ignoredErrors>
    <ignoredError sqref="C32:K32" formulaRange="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CD3F39-32F8-4366-B0CC-14A8CC1C6B65}">
          <x14:formula1>
            <xm:f>'NFU Salarisschalen'!$A$2:$A$7</xm:f>
          </x14:formula1>
          <xm:sqref>C9:D9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1fe3bb0-6b82-4d72-90b9-d2ba60841907">
      <UserInfo>
        <DisplayName>Remko Mewe</DisplayName>
        <AccountId>86</AccountId>
        <AccountType/>
      </UserInfo>
      <UserInfo>
        <DisplayName>Karin van Hoey</DisplayName>
        <AccountId>23</AccountId>
        <AccountType/>
      </UserInfo>
      <UserInfo>
        <DisplayName>Abdel Zaouia</DisplayName>
        <AccountId>83</AccountId>
        <AccountType/>
      </UserInfo>
      <UserInfo>
        <DisplayName>Savvas Paschos</DisplayName>
        <AccountId>156</AccountId>
        <AccountType/>
      </UserInfo>
      <UserInfo>
        <DisplayName>Aziza el Allachi</DisplayName>
        <AccountId>61</AccountId>
        <AccountType/>
      </UserInfo>
      <UserInfo>
        <DisplayName>Sobia Mohammad - Idu</DisplayName>
        <AccountId>62</AccountId>
        <AccountType/>
      </UserInfo>
      <UserInfo>
        <DisplayName>Delphi Coppens</DisplayName>
        <AccountId>17</AccountId>
        <AccountType/>
      </UserInfo>
      <UserInfo>
        <DisplayName>Sandra Ederveen</DisplayName>
        <AccountId>208</AccountId>
        <AccountType/>
      </UserInfo>
      <UserInfo>
        <DisplayName>Michenou Beld</DisplayName>
        <AccountId>148</AccountId>
        <AccountType/>
      </UserInfo>
      <UserInfo>
        <DisplayName>Anneke Haitjema</DisplayName>
        <AccountId>14</AccountId>
        <AccountType/>
      </UserInfo>
      <UserInfo>
        <DisplayName>Louisa Hallewas</DisplayName>
        <AccountId>13</AccountId>
        <AccountType/>
      </UserInfo>
    </SharedWithUsers>
    <TaxCatchAll xmlns="21fe3bb0-6b82-4d72-90b9-d2ba60841907" xsi:nil="true"/>
    <lcf76f155ced4ddcb4097134ff3c332f xmlns="ba303091-9ee1-4010-bbd9-a53fdecd7a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9A57D533411D044899A5A414988EA9F" ma:contentTypeVersion="18" ma:contentTypeDescription="Een nieuw document maken." ma:contentTypeScope="" ma:versionID="bba6c232076efbf79eaab691df6a4447">
  <xsd:schema xmlns:xsd="http://www.w3.org/2001/XMLSchema" xmlns:xs="http://www.w3.org/2001/XMLSchema" xmlns:p="http://schemas.microsoft.com/office/2006/metadata/properties" xmlns:ns2="ba303091-9ee1-4010-bbd9-a53fdecd7ac2" xmlns:ns3="21fe3bb0-6b82-4d72-90b9-d2ba60841907" targetNamespace="http://schemas.microsoft.com/office/2006/metadata/properties" ma:root="true" ma:fieldsID="96d0f656aed0cdcfc2210f49b3a92e4b" ns2:_="" ns3:_="">
    <xsd:import namespace="ba303091-9ee1-4010-bbd9-a53fdecd7ac2"/>
    <xsd:import namespace="21fe3bb0-6b82-4d72-90b9-d2ba608419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03091-9ee1-4010-bbd9-a53fdecd7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07b4953-9039-4bdc-b7f8-dd32acf8f4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fe3bb0-6b82-4d72-90b9-d2ba6084190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aed38074-de07-406c-88e6-cd016a885124}" ma:internalName="TaxCatchAll" ma:showField="CatchAllData" ma:web="21fe3bb0-6b82-4d72-90b9-d2ba608419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CF9BC4-235F-491D-8494-E7784CE3BCBC}">
  <ds:schemaRefs>
    <ds:schemaRef ds:uri="http://schemas.microsoft.com/office/2006/metadata/properties"/>
    <ds:schemaRef ds:uri="http://schemas.microsoft.com/office/infopath/2007/PartnerControls"/>
    <ds:schemaRef ds:uri="27fcfbb6-e1dd-4969-b1ff-aa4569d5e020"/>
    <ds:schemaRef ds:uri="79c58fb9-c59f-4da8-b17e-aa227b8699fa"/>
  </ds:schemaRefs>
</ds:datastoreItem>
</file>

<file path=customXml/itemProps2.xml><?xml version="1.0" encoding="utf-8"?>
<ds:datastoreItem xmlns:ds="http://schemas.openxmlformats.org/officeDocument/2006/customXml" ds:itemID="{3255702A-77C8-4DB8-B259-403751BCD9B9}"/>
</file>

<file path=customXml/itemProps3.xml><?xml version="1.0" encoding="utf-8"?>
<ds:datastoreItem xmlns:ds="http://schemas.openxmlformats.org/officeDocument/2006/customXml" ds:itemID="{90177584-3173-47CB-9B77-5F0782567C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Menu</vt:lpstr>
      <vt:lpstr>Instructie</vt:lpstr>
      <vt:lpstr>1.Budget Onderzoeksproject GMS</vt:lpstr>
      <vt:lpstr>NFU Salarisschalen</vt:lpstr>
      <vt:lpstr>1.Budget Ander Project (detail)</vt:lpstr>
      <vt:lpstr>2.Budget Ander Project (GMS)</vt:lpstr>
      <vt:lpstr>Instruction</vt:lpstr>
      <vt:lpstr>KWF Tarievenbeleid</vt:lpstr>
      <vt:lpstr>1.Budget Research Project GMS</vt:lpstr>
      <vt:lpstr>'1.Budget Ander Project (detail)'!Afdrukbereik</vt:lpstr>
      <vt:lpstr>'1.Budget Onderzoeksproject GMS'!Afdrukbereik</vt:lpstr>
      <vt:lpstr>'1.Budget Research Project GMS'!Afdrukbereik</vt:lpstr>
      <vt:lpstr>'2.Budget Ander Project (GMS)'!Afdrukbereik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Hallewas</dc:creator>
  <cp:keywords/>
  <dc:description/>
  <cp:lastModifiedBy>Louisa Hallewas</cp:lastModifiedBy>
  <cp:revision/>
  <dcterms:created xsi:type="dcterms:W3CDTF">2021-01-28T19:32:09Z</dcterms:created>
  <dcterms:modified xsi:type="dcterms:W3CDTF">2025-11-26T15:28:24Z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0x010100F9A57D533411D044899A5A414988EA9F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